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上报县" sheetId="4" r:id="rId1"/>
    <sheet name="Sheet2" sheetId="2" r:id="rId2"/>
    <sheet name="Sheet3" sheetId="3" r:id="rId3"/>
  </sheets>
  <definedNames>
    <definedName name="_xlnm._FilterDatabase" localSheetId="0" hidden="1">上报县!$A$4:$AF$47</definedName>
    <definedName name="_xlnm.Print_Titles" localSheetId="0">上报县!$3:$4</definedName>
    <definedName name="_xlnm.Print_Area" localSheetId="0">上报县!$A$1:$AB$47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<sst xmlns="http://schemas.openxmlformats.org/spreadsheetml/2006/main" count="643" uniqueCount="338">
  <si>
    <t>永和县2025年度巩固拓展脱贫攻坚成果同乡村振兴有效衔接项目表</t>
  </si>
  <si>
    <t>单位（公章）：</t>
  </si>
  <si>
    <t>序号</t>
  </si>
  <si>
    <t>项目名称</t>
  </si>
  <si>
    <t>预算
总投资
（万元）</t>
  </si>
  <si>
    <t>本次安排财政资金
（万元）</t>
  </si>
  <si>
    <t>资金来源</t>
  </si>
  <si>
    <t>建设性质</t>
  </si>
  <si>
    <t>项目类别</t>
  </si>
  <si>
    <t>建设周期</t>
  </si>
  <si>
    <t>建设内容
（规模）</t>
  </si>
  <si>
    <t>建设
地点</t>
  </si>
  <si>
    <t>项目实施
单位</t>
  </si>
  <si>
    <t>项目实施单位负责人</t>
  </si>
  <si>
    <t>负责人
联系电话</t>
  </si>
  <si>
    <t>项目主管
单位</t>
  </si>
  <si>
    <t>责任
领导</t>
  </si>
  <si>
    <t>预计
开工
时间</t>
  </si>
  <si>
    <t>预计
完工
时间</t>
  </si>
  <si>
    <t>项目
绩效目标</t>
  </si>
  <si>
    <t>联农带农
机制</t>
  </si>
  <si>
    <t>预计受
益总人口（户、人）</t>
  </si>
  <si>
    <t>预计受益
脱贫人口（户、人）</t>
  </si>
  <si>
    <t>预估脱贫人口增收（元/人）</t>
  </si>
  <si>
    <t>备注</t>
  </si>
  <si>
    <t>中央</t>
  </si>
  <si>
    <t>省级</t>
  </si>
  <si>
    <t>市级</t>
  </si>
  <si>
    <t>县级</t>
  </si>
  <si>
    <t>项目
类型</t>
  </si>
  <si>
    <t>二级项目类型</t>
  </si>
  <si>
    <t>项目
子类
型</t>
  </si>
  <si>
    <t>一</t>
  </si>
  <si>
    <t>产业发展项目</t>
  </si>
  <si>
    <t>2025年望海寺乡宜机化改造项 目</t>
  </si>
  <si>
    <t>新建</t>
  </si>
  <si>
    <t>产业
发展项目</t>
  </si>
  <si>
    <t>产业
服务
支撑
项目</t>
  </si>
  <si>
    <t>农业社会化服务</t>
  </si>
  <si>
    <t>一年以下</t>
  </si>
  <si>
    <t>宜机化建设规模为2769.31亩。其中，社里村建设2410.83亩，白家腰村建设358.48亩。</t>
  </si>
  <si>
    <t>社里村
白家腰村</t>
  </si>
  <si>
    <t>望海寺乡</t>
  </si>
  <si>
    <t>冯文明</t>
  </si>
  <si>
    <t>农业农村局</t>
  </si>
  <si>
    <t>李旻</t>
  </si>
  <si>
    <t>1.通过土地平整，不仅能增加有效耕地面积，提高土地集约利用率，促进农业机械化进程，而且可以改善农业生产条件，方便土地流转。
2.通过项目实施，每亩耕地的土地利用率与产出率显著提高，增加群众收入。有效杜绝土地撂荒，对土壤进行改良，防止水土流失。</t>
  </si>
  <si>
    <t>其他</t>
  </si>
  <si>
    <t>138户
384人</t>
  </si>
  <si>
    <t>87户
221人</t>
  </si>
  <si>
    <t>霍家沟村乡村旅游示范村
建设项目</t>
  </si>
  <si>
    <t>生产
项目</t>
  </si>
  <si>
    <t>休闲农业与乡村旅游</t>
  </si>
  <si>
    <t>1.新建民宿、餐厅、设施服务用房合计建筑面积 584.24㎡'，改造茶舍、儿童游乐基地合计建筑面积 160 ㎡;新增三座成品公厕，建筑面积合计 60 ㎡';
2.场地平整 8000㎡'、改造大棚 400 ㎡、河坝设置 380㎡、成品购置儿童无动力设施 10 个、淘气堡1个、卡丁车设施 1700 ㎡'、滑草滑雪设施 1000 ㎡'、丛林探险设施1系列、室内儿童游乐基地设施1项、大舞台 80 m及配套周边道路；
3.配套设施包括给水管网 500m、循环水管网2300m、提升泵2个、电力管网 1000m、污水管网 200m、化粪池1座、供热管网 200m、空气源热泵1组、新增垃圾桶 20 个、新增太阳能路灯 20 个、景区指示标牌共计 23个、健康步道 1800 ㎡'及自动售卖机 6个。</t>
  </si>
  <si>
    <t>霍家沟村</t>
  </si>
  <si>
    <t>芝河镇</t>
  </si>
  <si>
    <t>白江龙</t>
  </si>
  <si>
    <t>13663488200</t>
  </si>
  <si>
    <t>2025年11月</t>
  </si>
  <si>
    <t>1.通过旅游乡村建设，带动民宿、避暑康养、戏水体验、山居度假、休闲农业等产品新业态的发展；
2.拟为当地创造就业岗位100个，拓宽村民增收渠道；
3.丰富永和旅游资源，开发周边县市假日旅游潜力。</t>
  </si>
  <si>
    <t>土地流转、
就业务工、
收益分红、
其他</t>
  </si>
  <si>
    <t>132户
193人</t>
  </si>
  <si>
    <t>55户
114人</t>
  </si>
  <si>
    <t>芝河镇南部片区宜机化改造项 目</t>
  </si>
  <si>
    <t>种植业基地</t>
  </si>
  <si>
    <t>1.宜机化梯田整修2800余亩；
2.拓宽农业生产路9公里；
3.修建边沟1公里。</t>
  </si>
  <si>
    <t>霍家沟村
下罢骨村</t>
  </si>
  <si>
    <t>2025年7月</t>
  </si>
  <si>
    <t xml:space="preserve">1.提高粮食亩产，增加农民收入，预计亩产增加100斤左右；
2.降低农民劳动强度，实现机械化作业，提高生产效率；
3.通过宜机化改造，为全链条农业生产托管提供了条件。
</t>
  </si>
  <si>
    <t>土地流转、
就业务工、
其他</t>
  </si>
  <si>
    <t>148户
378人</t>
  </si>
  <si>
    <t>10户
28人</t>
  </si>
  <si>
    <t>桑壁镇粮食烘干厂建设项目</t>
  </si>
  <si>
    <t>加工流通项目</t>
  </si>
  <si>
    <t>产地初加工和精深加工</t>
  </si>
  <si>
    <t>本项目拟新建粮食烘干厂一座，处理粮食规模为近期 每年2 万吨， 远期 每年4 万吨。拟建生产控制中心 1 栋、原粮库 1 座、钢板筒仓 3 座、生产性用房 6 栋、消防水池及泵房一座、室外配套管网、 道路硬化,钢板筒仓及设备基础等。</t>
  </si>
  <si>
    <t>桑壁村</t>
  </si>
  <si>
    <t>桑壁镇</t>
  </si>
  <si>
    <t>冯永亮</t>
  </si>
  <si>
    <t>13623431101</t>
  </si>
  <si>
    <t>1.推动桑壁镇粮食加工、存储能力，加快推进现代农业建设；2.促进农业生产托管及秋翻工作的推广；3.节省农户收粮时间，提高农业生产效率，促进农户增收。</t>
  </si>
  <si>
    <t>就业务工、
收益分红</t>
  </si>
  <si>
    <t>612户
1645人</t>
  </si>
  <si>
    <t>82户
183人</t>
  </si>
  <si>
    <t>300</t>
  </si>
  <si>
    <t>桑壁镇维纳斯黄金智慧果园建设项目</t>
  </si>
  <si>
    <t>产业
发展</t>
  </si>
  <si>
    <t>生产项目</t>
  </si>
  <si>
    <t>充分利用署益村园地资源，建设约200亩维纳斯黄金苹果示范园，包括栽植措施含苗木引进、果树栽植；土地措施含地块清理、土地平整、土地旋耕；肥水一体化泵房系统和铺设滴灌管、检查井元；搭建防雹网及配套设施；智慧果园系统等。</t>
  </si>
  <si>
    <t>署益村</t>
  </si>
  <si>
    <t>县农业农村局</t>
  </si>
  <si>
    <t>1.通过劳务用工，带动50户农户，预计户均增收2000元以上；2.栽植矮砧维纳斯黄金苹果，第三年收回全部投资后每亩盈利4000余元；3.辐射带动果农开展技术更新和管护的积极性，促进优选品种推广，夯实科技致富的产业基础；4.方便村民的农业生产，提高生产效率，节省生产开支。</t>
  </si>
  <si>
    <t>就业务工</t>
  </si>
  <si>
    <t>156户
482人</t>
  </si>
  <si>
    <t>15户
47人</t>
  </si>
  <si>
    <t>永和县农产品深加工项目（二期）</t>
  </si>
  <si>
    <t>加工
流通
项目</t>
  </si>
  <si>
    <t>一年</t>
  </si>
  <si>
    <t>1.对原厂区进行维修改造，配套建设水、电、天然气等基础设施；新建一座三层厂房，包含产品展示厅、生产车间等。
2.购置7 条生产线设备及 2 套检验化验设备，主要包括真空包装甜糯玉米穗生产线设备（含1套检验化验设备）、酸枣仁生产线设备、水果制品生产线设备、炒货食品及坚果制品生产线设备、果蔬汁类及其饮料生产线设备、热加工糕点生产线设备、其他粮食加工品生产线设备（含1套检验化验设备）。</t>
  </si>
  <si>
    <t>坡头乡</t>
  </si>
  <si>
    <t>高剑锋</t>
  </si>
  <si>
    <t>任文生</t>
  </si>
  <si>
    <t>1.可以促进我县农业产业发展，延伸农产品深加工产业链，对区域性经济的持续发展有较大的拉动作用。
2.可以解决农民农产品深加工问题，同时可以安置剩余劳动力、对提高本地的农业整体效益创造良好的条件。
3.增加农产品附加值，扩大农产品利润，提高农户种植积极性，增加农户收入。
4.项目资产发包可以直接壮大坡头乡农村集体经济收入。</t>
  </si>
  <si>
    <t>769户
1543人</t>
  </si>
  <si>
    <t>102户
216人</t>
  </si>
  <si>
    <t>坡头乡高粱收加储能力提升建设项目</t>
  </si>
  <si>
    <t>续建</t>
  </si>
  <si>
    <t>新建标准化粮食仓储库1100平米，配齐生产相关配套设施，不断延链、补链、强链。结合万亩优质高梁种植园区，建成集基地种植、技术推广、加工销售、物流仓储、农旅研学为一体的全产业链发展格局，将“永和高粱”打造成为南方名酒集团的优质原粮基地。</t>
  </si>
  <si>
    <t>岔口村</t>
  </si>
  <si>
    <t>1.优化调整农业产业结构，着力补短板、强弱项、延链条，实现高粱产业规模化、标准化经营，逐步壮大晋糯3号高粱特色产业，构建起集种植、烘干、加工、储存、销售为一体的全产业链条；
2.项目建设后可开展“订单农业”，健全农户种粮收益保障机制，解决农户“卖粮难、储粮难”问题，促进农户增产增收；
3.项目建成后可进一步巩固拓展脱贫攻坚成果，示范带动全乡乃至全县大力发展高粱特色产业，确保“晋糯3号”高粱面积稳定在10万亩以上，实现亩产过千、收入过千的“双千”目标。</t>
  </si>
  <si>
    <t>收益分红</t>
  </si>
  <si>
    <t>479户
1246人</t>
  </si>
  <si>
    <t>46户
94人</t>
  </si>
  <si>
    <t>坡头乡生态治理保墒固土项目</t>
  </si>
  <si>
    <t>1.在呼家庄、白家崖2个村委高标准农田地堎处和宜机化改造耕地地堎处等集中连片种植连翘3000亩，有效防止水土流失，全面推进生态修复，保持水土、涵养水源、防风覆土保墒。项目建设期共2年，种植期1年，管护补植期1年；
2.在白家崖村配套建设3公里产业路。
3.在任家庄村产业路配套建设1.535公里路基边沟。</t>
  </si>
  <si>
    <t>呼家庄村
白家崖村
任家庄村</t>
  </si>
  <si>
    <t>林业局</t>
  </si>
  <si>
    <t>曹正</t>
  </si>
  <si>
    <t>1.项目实施后，区域林草覆盖率得到提升，森林固碳释氧、保持水土、涵养水源、削减污染、净化空气、调节气候、庇护农田、维护生物多样性等多重生态功能增强，推动生态脆弱向生态良好转变，助推实现生活空间宜居适度、生态空间山清水秀的目标；
2.通过项目的实施，为全面提升了永和的绿化水平起到很好的示范带动作用，不仅起到保护环境的作用，更提升了永和县的生态品位，对建设“美丽永和”有重要意义，也为下一步发展乡村旅游，吸引周边城市游客奠定了基础；
3.同时还可以带动相关产业的发展，为困难群众增加收入提供契机，为农村剩余劳动力提供就业机会，可以有效改善当地的生产、生活条件，保障区域内群众的生产、生活的安全稳定；
4.解决当地农民出行难、生产运输难的问题，改善区域内交通状况,完善乡村区域路网结构。</t>
  </si>
  <si>
    <t>361户
1072人</t>
  </si>
  <si>
    <t>44户
109人</t>
  </si>
  <si>
    <t>永和县楼山乡沿黄酸枣种植项目</t>
  </si>
  <si>
    <r>
      <rPr>
        <sz val="12"/>
        <rFont val="宋体"/>
        <charset val="134"/>
        <scheme val="minor"/>
      </rPr>
      <t xml:space="preserve">
</t>
    </r>
    <r>
      <rPr>
        <b/>
        <sz val="12"/>
        <rFont val="宋体"/>
        <charset val="134"/>
        <scheme val="minor"/>
      </rPr>
      <t xml:space="preserve">
</t>
    </r>
    <r>
      <rPr>
        <sz val="12"/>
        <rFont val="宋体"/>
        <charset val="134"/>
        <scheme val="minor"/>
      </rPr>
      <t>峪里村平整土地317亩，土壤改良317亩，改建水泥路1308m，改建砂砾石路3428m，田埂栽植酸枣8797m（8797株），荒山荒坡种植酸枣349亩（77519株），退耕还林种植酸枣615亩（136703株）；
义和村改建砂砾石路1410m，荒山荒坡种植酸枣206亩（45719株），退耕还林种植酸枣45亩（9951株）。</t>
    </r>
  </si>
  <si>
    <t>峪里村
义和村</t>
  </si>
  <si>
    <t>楼山乡</t>
  </si>
  <si>
    <t>陆立罡</t>
  </si>
  <si>
    <t>1.通过发展酸枣树种植，引导群众参与，通过务工管护、分红等方式，带动群众增收；
2.壮大村集体经济；
3.规模化进行酸枣树种植可改善区域生态环境。</t>
  </si>
  <si>
    <t>土地流转
就业务工
收益分红</t>
  </si>
  <si>
    <t>235户
534人</t>
  </si>
  <si>
    <t>91户
211人</t>
  </si>
  <si>
    <t>乾坤湾乡宜机化改造项目</t>
  </si>
  <si>
    <t>在奇奇里、阴德河、乾坤湾3个村委合适区域实施宜机化改造3030亩，建设内容主要包括：①土地平整工程，包括耕作田块修筑工程和耕地地力保持工程，其中耕作田块修筑工程建设内容为底土平整、田埂修筑、田欠压实；耕地地力保持工程建设内容为表土剥离与回覆、土地翻耕、增施硫酸亚铁；②田间道路工程，田间道路工程建设为修建地块进出通道、路床压实、厚素土路面；③马家湾村建设集雨水窖3个1500立方米。</t>
  </si>
  <si>
    <t>奇奇里村
阴德河村
乾坤湾村</t>
  </si>
  <si>
    <t>乾坤湾乡</t>
  </si>
  <si>
    <t>张彭</t>
  </si>
  <si>
    <t>就业务工；
收益分红；
其他</t>
  </si>
  <si>
    <t>396户
913人</t>
  </si>
  <si>
    <t>195户
486人</t>
  </si>
  <si>
    <t>2024年农业节水灌溉高产示范园建设项目
（二期）</t>
  </si>
  <si>
    <t>在东征村、辛角村、桑壁村等村建设智慧灌溉系统，预计覆盖农田1300亩左右，需配套建设14控制单元，具体包括水源、水源配套系统、灌溉控制系统、水电双计控制系统、物联网控制系统、智能井房、水肥一体配套工程、管道配套工程、管理机等工程设备及其他配套设施。</t>
  </si>
  <si>
    <t>东征村
辛角村
桑壁村
等村</t>
  </si>
  <si>
    <t>药瑞峰</t>
  </si>
  <si>
    <t>项目实施后，通过建设集雨水窖、铺设滴灌、喷灌系统等措施，有利于促进农作物快速生长，促进果树早产、丰产，可使优质商品达到90%以上，直接带动农户326户，年增收2000元以上，使农户的经济效益大大提升。</t>
  </si>
  <si>
    <t>326户
815人</t>
  </si>
  <si>
    <t>148户
370人</t>
  </si>
  <si>
    <t>万亩农田提质增效项目（永和县2025年万亩“吨粮田”创建项目）</t>
  </si>
  <si>
    <t>1.以桑壁镇、坡头乡、乾坤湾乡3个乡镇为核心，创建“吨粮田”核心区1000亩、示范区10000亩，通过推广新品种、新技术、新装备、新模式，促进粮食增产增收。
2.栽植地塄酸枣500亩。</t>
  </si>
  <si>
    <t>白家崖村
任家庄村
长索村
桑壁村
辛角村等村</t>
  </si>
  <si>
    <t>示范推广良田、良种、良法、良机、良制“五良”融合，探索我县玉米、高粱等高产高效栽培技术模式及技术集成，促进粮食作物大面积单产提升。</t>
  </si>
  <si>
    <t>50户
130人</t>
  </si>
  <si>
    <t>40户
110人</t>
  </si>
  <si>
    <t>“永和枣羊”品牌提升项目</t>
  </si>
  <si>
    <t>品牌打造和展销平台</t>
  </si>
  <si>
    <t>1.包装设计及制作。包括：常规礼盒套装、高端礼盒套装、羊排礼盒套装、腿肉礼盒套装两版、砂锅礼盒套装、麻辣羊蹄包装各一版。制作纸盒、内/外袋、手提袋、标签贴纸套装各2000套共1万套，枣羊产品布偶1个，内含精品工艺打样5套。
2.省级城市地铁站台/电子屏广告宣传推广及永和、临汾广告宣传推广。</t>
  </si>
  <si>
    <t>全县</t>
  </si>
  <si>
    <t>1.推动全县农业、畜牧业产业发展，延伸产业链条，积极构建产加销贯通的全产业链体系，不断加快产业化、专业化、现代化步伐。
2.提升“永和枣羊”品牌知名度，以销售端扩面倒逼生产端提质，全力推动产业规模做大、链条建长，打响“永和枣羊”品牌。</t>
  </si>
  <si>
    <t>2000户
3900人</t>
  </si>
  <si>
    <t>1600户
3100人</t>
  </si>
  <si>
    <t>永和县2025年养殖场提质
增效项目</t>
  </si>
  <si>
    <t>养殖业基地</t>
  </si>
  <si>
    <t>合作社或企业自筹修建养殖场6座，购买种养5000只；财政衔接资金修建新型软体集雨窖15000m³，并配套沉淀池、引水带、拦水带等措施。有效蓄集和高效利用自然降水，满足畜禽养殖日常用水需要，有效降低畜禽养殖成本。</t>
  </si>
  <si>
    <t>各乡镇</t>
  </si>
  <si>
    <t>1.改善畜牧养殖基础设施条件，促进畜牧业节水增效；
2.带动脱贫户受益，预计人均增收1000元以上。</t>
  </si>
  <si>
    <t>200户
650人</t>
  </si>
  <si>
    <t>150户
460人</t>
  </si>
  <si>
    <t>永和县红枣提质与酸枣生态种植示范推广项目</t>
  </si>
  <si>
    <r>
      <rPr>
        <sz val="12"/>
        <color indexed="8"/>
        <rFont val="宋体"/>
        <charset val="134"/>
        <scheme val="minor"/>
      </rPr>
      <t>产业</t>
    </r>
    <r>
      <rPr>
        <sz val="12"/>
        <color theme="1"/>
        <rFont val="宋体"/>
        <charset val="134"/>
        <scheme val="minor"/>
      </rPr>
      <t xml:space="preserve">
</t>
    </r>
    <r>
      <rPr>
        <sz val="12"/>
        <color indexed="8"/>
        <rFont val="宋体"/>
        <charset val="134"/>
        <scheme val="minor"/>
      </rPr>
      <t>发展</t>
    </r>
  </si>
  <si>
    <r>
      <rPr>
        <sz val="12"/>
        <color indexed="8"/>
        <rFont val="宋体"/>
        <charset val="134"/>
        <scheme val="minor"/>
      </rPr>
      <t>生产</t>
    </r>
    <r>
      <rPr>
        <sz val="12"/>
        <color theme="1"/>
        <rFont val="宋体"/>
        <charset val="134"/>
        <scheme val="minor"/>
      </rPr>
      <t xml:space="preserve">
</t>
    </r>
    <r>
      <rPr>
        <sz val="12"/>
        <color indexed="8"/>
        <rFont val="宋体"/>
        <charset val="134"/>
        <scheme val="minor"/>
      </rPr>
      <t>项目</t>
    </r>
  </si>
  <si>
    <r>
      <rPr>
        <sz val="12"/>
        <rFont val="宋体"/>
        <charset val="134"/>
        <scheme val="minor"/>
      </rPr>
      <t>1</t>
    </r>
    <r>
      <rPr>
        <sz val="12"/>
        <color indexed="8"/>
        <rFont val="宋体"/>
        <charset val="134"/>
        <scheme val="minor"/>
      </rPr>
      <t>年</t>
    </r>
  </si>
  <si>
    <r>
      <rPr>
        <sz val="12"/>
        <rFont val="宋体"/>
        <charset val="134"/>
        <scheme val="minor"/>
      </rPr>
      <t>1.</t>
    </r>
    <r>
      <rPr>
        <sz val="12"/>
        <color rgb="FF000000"/>
        <rFont val="宋体"/>
        <charset val="134"/>
        <scheme val="minor"/>
      </rPr>
      <t>在芝河镇长乐村栽植药用酸枣</t>
    </r>
    <r>
      <rPr>
        <sz val="12"/>
        <color theme="1"/>
        <rFont val="宋体"/>
        <charset val="134"/>
        <scheme val="minor"/>
      </rPr>
      <t>780</t>
    </r>
    <r>
      <rPr>
        <sz val="12"/>
        <color rgb="FF000000"/>
        <rFont val="宋体"/>
        <charset val="134"/>
        <scheme val="minor"/>
      </rPr>
      <t>亩，楼山乡义合村栽植药用酸枣</t>
    </r>
    <r>
      <rPr>
        <sz val="12"/>
        <color theme="1"/>
        <rFont val="宋体"/>
        <charset val="134"/>
        <scheme val="minor"/>
      </rPr>
      <t>1500</t>
    </r>
    <r>
      <rPr>
        <sz val="12"/>
        <color rgb="FF000000"/>
        <rFont val="宋体"/>
        <charset val="134"/>
        <scheme val="minor"/>
      </rPr>
      <t>亩、峪里村栽植</t>
    </r>
    <r>
      <rPr>
        <sz val="12"/>
        <color theme="1"/>
        <rFont val="宋体"/>
        <charset val="134"/>
        <scheme val="minor"/>
      </rPr>
      <t>970</t>
    </r>
    <r>
      <rPr>
        <sz val="12"/>
        <color rgb="FF000000"/>
        <rFont val="宋体"/>
        <charset val="134"/>
        <scheme val="minor"/>
      </rPr>
      <t>亩，总计栽植酸枣</t>
    </r>
    <r>
      <rPr>
        <sz val="12"/>
        <color theme="1"/>
        <rFont val="宋体"/>
        <charset val="134"/>
        <scheme val="minor"/>
      </rPr>
      <t>3250</t>
    </r>
    <r>
      <rPr>
        <sz val="12"/>
        <color rgb="FF000000"/>
        <rFont val="宋体"/>
        <charset val="134"/>
        <scheme val="minor"/>
      </rPr>
      <t>亩。</t>
    </r>
    <r>
      <rPr>
        <sz val="12"/>
        <color theme="1"/>
        <rFont val="宋体"/>
        <charset val="134"/>
        <scheme val="minor"/>
      </rPr>
      <t xml:space="preserve">
2.</t>
    </r>
    <r>
      <rPr>
        <sz val="12"/>
        <color rgb="FF000000"/>
        <rFont val="宋体"/>
        <charset val="134"/>
        <scheme val="minor"/>
      </rPr>
      <t>在望海寺乡冯家山林下经济种植红小豆</t>
    </r>
    <r>
      <rPr>
        <sz val="12"/>
        <color theme="1"/>
        <rFont val="宋体"/>
        <charset val="134"/>
        <scheme val="minor"/>
      </rPr>
      <t>800</t>
    </r>
    <r>
      <rPr>
        <sz val="12"/>
        <color rgb="FF000000"/>
        <rFont val="宋体"/>
        <charset val="134"/>
        <scheme val="minor"/>
      </rPr>
      <t>亩，嫁接鲜食晋枣</t>
    </r>
    <r>
      <rPr>
        <sz val="12"/>
        <color theme="1"/>
        <rFont val="宋体"/>
        <charset val="134"/>
        <scheme val="minor"/>
      </rPr>
      <t>100</t>
    </r>
    <r>
      <rPr>
        <sz val="12"/>
        <color rgb="FF000000"/>
        <rFont val="宋体"/>
        <charset val="134"/>
        <scheme val="minor"/>
      </rPr>
      <t>亩，红枣（本地条枣）提质管护</t>
    </r>
    <r>
      <rPr>
        <sz val="12"/>
        <color theme="1"/>
        <rFont val="宋体"/>
        <charset val="134"/>
        <scheme val="minor"/>
      </rPr>
      <t>100</t>
    </r>
    <r>
      <rPr>
        <sz val="12"/>
        <color rgb="FF000000"/>
        <rFont val="宋体"/>
        <charset val="134"/>
        <scheme val="minor"/>
      </rPr>
      <t>亩，河浍里村优质红枣管护</t>
    </r>
    <r>
      <rPr>
        <sz val="12"/>
        <color theme="1"/>
        <rFont val="宋体"/>
        <charset val="134"/>
        <scheme val="minor"/>
      </rPr>
      <t>360</t>
    </r>
    <r>
      <rPr>
        <sz val="12"/>
        <color rgb="FF000000"/>
        <rFont val="宋体"/>
        <charset val="134"/>
        <scheme val="minor"/>
      </rPr>
      <t>亩。</t>
    </r>
  </si>
  <si>
    <t>望海寺乡河浍里、冯家山；芝河镇长乐村；楼山乡峪里村、义合村</t>
  </si>
  <si>
    <t>薛东明</t>
  </si>
  <si>
    <r>
      <rPr>
        <sz val="12"/>
        <rFont val="宋体"/>
        <charset val="134"/>
        <scheme val="minor"/>
      </rPr>
      <t>1.</t>
    </r>
    <r>
      <rPr>
        <sz val="12"/>
        <color indexed="8"/>
        <rFont val="宋体"/>
        <charset val="134"/>
        <scheme val="minor"/>
      </rPr>
      <t>当年苗木成活率达</t>
    </r>
    <r>
      <rPr>
        <sz val="12"/>
        <color theme="1"/>
        <rFont val="宋体"/>
        <charset val="134"/>
        <scheme val="minor"/>
      </rPr>
      <t>90%</t>
    </r>
    <r>
      <rPr>
        <sz val="12"/>
        <color indexed="8"/>
        <rFont val="宋体"/>
        <charset val="134"/>
        <scheme val="minor"/>
      </rPr>
      <t>以上，第二年苗木保存</t>
    </r>
    <r>
      <rPr>
        <sz val="12"/>
        <color theme="1"/>
        <rFont val="宋体"/>
        <charset val="134"/>
        <scheme val="minor"/>
      </rPr>
      <t>85%</t>
    </r>
    <r>
      <rPr>
        <sz val="12"/>
        <color indexed="8"/>
        <rFont val="宋体"/>
        <charset val="134"/>
        <scheme val="minor"/>
      </rPr>
      <t>以上。</t>
    </r>
    <r>
      <rPr>
        <sz val="12"/>
        <color theme="1"/>
        <rFont val="宋体"/>
        <charset val="134"/>
        <scheme val="minor"/>
      </rPr>
      <t>2.</t>
    </r>
    <r>
      <rPr>
        <sz val="12"/>
        <color indexed="8"/>
        <rFont val="宋体"/>
        <charset val="134"/>
        <scheme val="minor"/>
      </rPr>
      <t>完成药用酸枣栽植</t>
    </r>
    <r>
      <rPr>
        <sz val="12"/>
        <color theme="1"/>
        <rFont val="宋体"/>
        <charset val="134"/>
        <scheme val="minor"/>
      </rPr>
      <t>3250</t>
    </r>
    <r>
      <rPr>
        <sz val="12"/>
        <color indexed="8"/>
        <rFont val="宋体"/>
        <charset val="134"/>
        <scheme val="minor"/>
      </rPr>
      <t>亩，林下经济模式成功推广，带动</t>
    </r>
    <r>
      <rPr>
        <sz val="12"/>
        <color theme="1"/>
        <rFont val="宋体"/>
        <charset val="134"/>
        <scheme val="minor"/>
      </rPr>
      <t>143</t>
    </r>
    <r>
      <rPr>
        <sz val="12"/>
        <color indexed="8"/>
        <rFont val="宋体"/>
        <charset val="134"/>
        <scheme val="minor"/>
      </rPr>
      <t>户脱贫户增收，全面实现经济和生态效益双提升。</t>
    </r>
  </si>
  <si>
    <t>就业务工、
其他</t>
  </si>
  <si>
    <r>
      <rPr>
        <sz val="12"/>
        <rFont val="宋体"/>
        <charset val="134"/>
        <scheme val="minor"/>
      </rPr>
      <t>312</t>
    </r>
    <r>
      <rPr>
        <sz val="12"/>
        <color rgb="FF000000"/>
        <rFont val="宋体"/>
        <charset val="134"/>
        <scheme val="minor"/>
      </rPr>
      <t xml:space="preserve">户
</t>
    </r>
    <r>
      <rPr>
        <sz val="12"/>
        <color theme="1"/>
        <rFont val="宋体"/>
        <charset val="134"/>
        <scheme val="minor"/>
      </rPr>
      <t>763</t>
    </r>
    <r>
      <rPr>
        <sz val="12"/>
        <color rgb="FF000000"/>
        <rFont val="宋体"/>
        <charset val="134"/>
        <scheme val="minor"/>
      </rPr>
      <t>人</t>
    </r>
  </si>
  <si>
    <r>
      <rPr>
        <sz val="12"/>
        <rFont val="宋体"/>
        <charset val="134"/>
        <scheme val="minor"/>
      </rPr>
      <t>143</t>
    </r>
    <r>
      <rPr>
        <sz val="12"/>
        <color rgb="FF000000"/>
        <rFont val="宋体"/>
        <charset val="134"/>
        <scheme val="minor"/>
      </rPr>
      <t>户</t>
    </r>
    <r>
      <rPr>
        <sz val="12"/>
        <color theme="1"/>
        <rFont val="宋体"/>
        <charset val="134"/>
        <scheme val="minor"/>
      </rPr>
      <t xml:space="preserve">
305</t>
    </r>
    <r>
      <rPr>
        <sz val="12"/>
        <color rgb="FF000000"/>
        <rFont val="宋体"/>
        <charset val="134"/>
        <scheme val="minor"/>
      </rPr>
      <t>人</t>
    </r>
  </si>
  <si>
    <t>永和县2025年度耕地（含永久基本农田）整改恢复项目</t>
  </si>
  <si>
    <t>产业服务支持项目</t>
  </si>
  <si>
    <t>在各乡镇耕地整改1607.78亩。本项目实施主要工程内容包括林木采伐、推树根、土地平整、翻耕及培肥，田间道路及排水沟等工程。</t>
  </si>
  <si>
    <t>自然资源局</t>
  </si>
  <si>
    <t>赵庭毓</t>
  </si>
  <si>
    <t>李占军</t>
  </si>
  <si>
    <t>通过土地平整，改善农机装备作业条件，满足大中型农业机械开展耕作、种植、田间管理和收获等作业要求。土壤保水、保肥能力明显提高。</t>
  </si>
  <si>
    <t>123户
256人</t>
  </si>
  <si>
    <t>56户
143人</t>
  </si>
  <si>
    <t>畜牧业奖励补贴及养羊产业发展项目奖励
补贴项目</t>
  </si>
  <si>
    <t>对脱贫户、监测户发展牛（驴）养殖、林下养鸡、笼养肉鸡进行奖励补贴，对养殖户新建羊舍、青贮池、干草棚，购买饲草料加工机械以及建设养羊产业链项目进行奖励补贴。</t>
  </si>
  <si>
    <t>畜牧中心</t>
  </si>
  <si>
    <t>药生荣</t>
  </si>
  <si>
    <t>贾晓廷</t>
  </si>
  <si>
    <t>通过畜牧业奖励补贴和养羊产业奖励补贴项目的实施，进一步促进全县以养羊产业为主的畜牧业稳步发展，促进乡村振兴，农民增收。受益农户700户2100人。</t>
  </si>
  <si>
    <t>700户
2100人</t>
  </si>
  <si>
    <t>400户
1200人</t>
  </si>
  <si>
    <t>2025年农业生产托管试点
服务工作</t>
  </si>
  <si>
    <t>在全县6个乡镇适合机械化耕作的地块完成2024年度农业生产托管服务总作业面积38万亩，折合面积10万亩。</t>
  </si>
  <si>
    <t>现代农业
发展中心</t>
  </si>
  <si>
    <t>田华</t>
  </si>
  <si>
    <t>通过实施农业生产托管服务试点项目，达到户均增收2000元。促进小农户和现代农业有效衔接，推进农业标准化生产、集约化经营；通过集中统一服务，降低农业生产成本，让小农户成为适度规模经营的积极参与者和真正受益者，同时引领小农户更快地进入到现代农业的发展轨道。</t>
  </si>
  <si>
    <t>2000户
3800人</t>
  </si>
  <si>
    <t>280户
500人</t>
  </si>
  <si>
    <t>永和县2023年农用地宜机化改造试点项目</t>
  </si>
  <si>
    <t xml:space="preserve">在各乡镇合适区域实施农用地宜机化改造10000亩。项目主要建设内容为土地平整工程和田间道路工程，具体如下： ①土地平整工程，包括耕作田块修筑工程和耕地地力保持工程。其中耕作田块修筑工程建设内容为底土平整、田埂修筑、田欠压实；耕地地力保持工程建设内容为表土剥离与回覆、土地翻耕、增施硫酸亚铁。②田间道路工程，田间道路工程建设为修建地块进出通道、路床压实、厚素土路面。  </t>
  </si>
  <si>
    <t>实施农用地宜机化改造10000亩。通过采用工程技本，对细碎异形地块、进出坡道及沟渠道路等进行改造， 改善农机装备作业条件，满足大中型农业机械开展耕作、种植、田间管理和收获等作业要求。改造后的农田农机作业环境明显改善，大中型农机具进出、转弯、调头、循环作业方便自如，耕种管收拉运环节机械化作业条件基本具备；土壤保水、保肥能力明显提高；示范效果突出，具有典型性、引导性和可复制推广性。结合我县农业生产时令特点，项目在农闲时实施，当年建设当年完成，并实现来年机械化耕种。</t>
  </si>
  <si>
    <t>263户
550人</t>
  </si>
  <si>
    <t>64户
150人</t>
  </si>
  <si>
    <t>小额贷款贴息</t>
  </si>
  <si>
    <t>金融保险配套项目</t>
  </si>
  <si>
    <t>对信用良好、有贷款意愿、有就业创业潜质、技能素质和一定还款能力的建档立卡户进行贷款贴息，用于促进脱贫户、监测户增加收入，改善生产生活条件，提高自我发展能力。</t>
  </si>
  <si>
    <t>各乡镇长</t>
  </si>
  <si>
    <t>1.带动我县脱贫人口发展产业；
2.每户贷款不超过5万元贷款贴息；
3.预计脱贫人口增收1500元。</t>
  </si>
  <si>
    <t>1000户
1000人</t>
  </si>
  <si>
    <t>永和县2025年度庭院经济
建设项目</t>
  </si>
  <si>
    <t>高质量庭院经济</t>
  </si>
  <si>
    <t>庭院特色种植</t>
  </si>
  <si>
    <t>重点对脱贫户、监测户发展种植业、养殖业、加工业、服务业、商贸业等庭院经济给予奖补。</t>
  </si>
  <si>
    <t>李 旻</t>
  </si>
  <si>
    <t>充分利用农户家庭院落、房前屋后闲置空地，创新拓展庭院经济增值增效空间，培育壮大乡村特色优势产业，拓宽群众增收渠道，激发群众内生动力，为巩固拓展脱贫攻坚成果有效衔接乡村振兴提供有力支撑。</t>
  </si>
  <si>
    <t>2300户
6670人</t>
  </si>
  <si>
    <t>永和县2025年度农业特色
产业建设项目</t>
  </si>
  <si>
    <t>重点对脱贫户、监测户发展经济林幼树、种植饲草等给予补贴。</t>
  </si>
  <si>
    <t>农业农村局
畜牧发展
中心</t>
  </si>
  <si>
    <t>李旻
贾晓廷</t>
  </si>
  <si>
    <t>项目可带动脱贫户、监测户发展、保护经济林、发展饲草种植，增加农户收入，有利于发展壮大特色产业。</t>
  </si>
  <si>
    <t>800户
2320人</t>
  </si>
  <si>
    <t>二</t>
  </si>
  <si>
    <t>乡村建设行动</t>
  </si>
  <si>
    <t>永和县学习运用“千万工程”经验桑壁村
示范建设项目</t>
  </si>
  <si>
    <t>人居环境整治</t>
  </si>
  <si>
    <t>村容村貌提升</t>
  </si>
  <si>
    <t>1.人民食堂拆除后原址重建工程、核心区喷涂彩钢屋顶、窑洞修缮、沿街围墙改造工程、篮球场改建工程等；建设农贸市场结构大棚2座，村内主街道沥青路面改造4800㎡，小街巷路面改造7500㎡，衔接沥青路面400㎡等。
2.农贸市场大门门楼建设1项，农贸市场挡土墙、围墙等，农贸市场集散区入口处围墙、木格栅围墙、文化展板、场地硬化等。拆除老旧卫生间，新建两座卫生间共计122㎡，新增地埋式垃圾压缩站1处。给排水工程以及电气工程等。</t>
  </si>
  <si>
    <t>1.项目建成后，将示范引领乡村建设，完善乡镇的基础设施，改善周边居民生产、生活环境，提升桑壁镇形象，也有利于和谐社会的推进，提升百姓的幸福感、获得感；
2.项目建成后对改善桑壁镇生态环境、树立新农村形象、优化投资环境等方面都将有着明显的作用,为树立文明、整洁、现代化的乡镇形象打下良好的基础。</t>
  </si>
  <si>
    <t>1234户2865人</t>
  </si>
  <si>
    <t>223户
508人</t>
  </si>
  <si>
    <t>永和县学习运用“千万工程”经验全面推进乡村振兴
项目
（索驼村）</t>
  </si>
  <si>
    <t>人居
环境
整治</t>
  </si>
  <si>
    <t>1.污水整治。农村污水处理采用分散式处理模式，拟定“ 1 户一槽 ”+ “3 户一槽 ”相结合的模式，服务于该村 180-200户。
2.智慧乡村。智慧乡村信息化基础设施、农村人居环境智能监护系统。
3.索驼老街改造。改造规模为 3000 ㎡ ，路面长度为 500m，路面宽度为6m。配套相关附属设施。
4.高架桥下土建工程，乡道生态修复，标识系统等。</t>
  </si>
  <si>
    <t>索驼村</t>
  </si>
  <si>
    <t>1.将推进索驼村乡村旅游及文化旅游，大力发展“和美乡村+ ”新产业新业态，做好产业配套和标杆项目打造，全力推动乡村振兴，助力县域经济提质增效，对于提升居民收入水平及生活水平具有积极的经济影响；
2.提升村民的生活品质，促进村民之间的交流与互动，增强乡村的凝聚力和向心力，提升村民的幸福感和满意度。</t>
  </si>
  <si>
    <t>149户
447人</t>
  </si>
  <si>
    <t>37户
81人</t>
  </si>
  <si>
    <t>坡头乡塔只新村建设项目（二期）</t>
  </si>
  <si>
    <t>农村
基础
设施</t>
  </si>
  <si>
    <t>塔只新村配套附属设施完善，在场地北侧修建安全防护工程防止土方坍塌，铺设室外给水管线、排水管线、强电线缆、弱电线缆等；村庄场区东北侧新建一口水井；设置1座容积100立方的钢筋混凝土成品化粪池，硬化道路等。</t>
  </si>
  <si>
    <t>呼家庄村</t>
  </si>
  <si>
    <t>发改局</t>
  </si>
  <si>
    <t>1.建设塔只新村，完善基础设施，为塔只村民提供新的生活家园；
2.增加乡村辨识度，促进美丽乡村建设，增加乡村魅力，提升乡村品牌形象，改善人居环境。</t>
  </si>
  <si>
    <t>26户
75人</t>
  </si>
  <si>
    <t>5户
12人</t>
  </si>
  <si>
    <t>永和县2024年产业配套设施建设项目
（二期）</t>
  </si>
  <si>
    <t>农村基础设施</t>
  </si>
  <si>
    <t>产业路</t>
  </si>
  <si>
    <t>红花沟建设一条1.9公里的农业生产路，水窖。白家崖建设新型软体集雨窖3500m³，并配套沉淀池、引水带、拦水带、肥水一体化系统及配套等设施。坡头乡建设产业道路800米，配套生产用水等设施。</t>
  </si>
  <si>
    <t>红花沟村
白家崖村</t>
  </si>
  <si>
    <t>1.改善村民开展农业生产的交通条件，降低因交通不便引起的损失；
2.项目建成后，有利于村民开展农业生产，提高生产效率，节约运输成本。</t>
  </si>
  <si>
    <t>155户
493人</t>
  </si>
  <si>
    <t>24户
52人</t>
  </si>
  <si>
    <t>永和县大社线—小舍果线、沿黄公路—庄头、峪里-冯家山线自然村
硬化路工程</t>
  </si>
  <si>
    <t>乡村
建设
行动</t>
  </si>
  <si>
    <t>农村道路建设（通村、通户路）</t>
  </si>
  <si>
    <t>7.595公里，路基工程、路面工程、涵洞工程、排水防护工程、交通安全设施工程等。</t>
  </si>
  <si>
    <t>永和县大社线—小舍果线、沿黄公路—庄头峪里-冯家山线</t>
  </si>
  <si>
    <t>交通局</t>
  </si>
  <si>
    <t>任佼晟</t>
  </si>
  <si>
    <t>交通运输局</t>
  </si>
  <si>
    <t>增强大社线—小舍果线、沿黄公路—庄头峪里-冯家山线道路通行力，带动当地农副产品的发展；满足群众快速.便捷和运输需求的需要，促进我县乡村振兴经济快速发展；最大限度地降低农业资源和生产资料的运输费用，实现了农业生产的低投入、高产出，促使资源得到充分利用，使得发展高效农业成为可能，节约农民农副产品运输成本，从而增加了农民收入。</t>
  </si>
  <si>
    <t>106户
333人</t>
  </si>
  <si>
    <t>72户
195人</t>
  </si>
  <si>
    <t>永和县坡桑线—半坡山、成家坪—均庄、竹干—果园
产业路硬化
工程</t>
  </si>
  <si>
    <t>9.718公里路基工程、路面工程、涵洞工程、排水防护工程、交通安全设施工程等。</t>
  </si>
  <si>
    <t>永和县坡桑线—半坡山、成家坪—均庄、竹干—果园</t>
  </si>
  <si>
    <t>增强坡桑线—半坡山、成家坪—均庄、竹干—果园道路通行力，带动当地农副产品的发展；满足群众快速.便捷和运输需求的需要，促进我县乡村振兴经济快速发展；最大限度地降低农业资源和生产资料的运输费用，实现了农业生产的低投入、高产出，促使资源得到充分利用，使得发展高效农业成为可能，节约农民农副产品运输成本，从而增加了农民收入。</t>
  </si>
  <si>
    <t>通过实施产业路硬化项目，提升了农村基础设施建设水平，保障沿线群众安全出行问题。</t>
  </si>
  <si>
    <t>182户
409人</t>
  </si>
  <si>
    <t>27户
74人</t>
  </si>
  <si>
    <t>永和县西峪沟—枣圪墱产业路硬化工程</t>
  </si>
  <si>
    <t>5.2公里路基工程、路面工程、涵洞工程、排水防护工程、交通安全设施工程等。</t>
  </si>
  <si>
    <t>永和县西峪沟—枣圪墱</t>
  </si>
  <si>
    <t>增强西峪沟—枣圪墱道路通行力，带动当地农副产品的发展；满足群众快速.便捷和运输需求的需要，促进我县乡村振兴经济快速发展；最大限度地降低农业资源和生产资料的运输费用，实现了农业生产的低投入、高产出，促使资源得到充分利用，使得发展高效农业成为可能，节约农民农副产品运输成本，从而增加了农民收入；</t>
  </si>
  <si>
    <t>105户
348人</t>
  </si>
  <si>
    <t>26户
60人</t>
  </si>
  <si>
    <t>东征村水网改造项目</t>
  </si>
  <si>
    <t>农村供水保障设施建设</t>
  </si>
  <si>
    <t>铺设主管道10270米，支管道6610米，入户管道3600米，新建阀门井10座，入户水表井144座，安装智能水表144块，新建60方蓄水池1座，铺设高压线0.8千米。</t>
  </si>
  <si>
    <t>东征村
小坪村
下退干村</t>
  </si>
  <si>
    <t>水利局</t>
  </si>
  <si>
    <t>王涛</t>
  </si>
  <si>
    <t>提高东征村委3个自然村144户435人饮水安全保障水平。</t>
  </si>
  <si>
    <t>144户
435人</t>
  </si>
  <si>
    <t>47户
110人</t>
  </si>
  <si>
    <t>永和县农村小型供水工程规范化建设改造项目（二期）</t>
  </si>
  <si>
    <t>新建钢管DN50涂塑钢管6382m，新建Pe160（钢丝网骨架管）管线5049m，新建Pe管De110管线7424m，新建Pe管De75管线257m，新建Pe管De50管线80m，新建Pe管De63管线31661m，新建Pe管De32管线27836m，新建Pe管De25管线38095m。新建入户表井1237座，新建阀门井197座、排气井24座，新建5m3集水池1座，新建100m3蓄水池4座，新建60m3蓄水池9座，维修60m3蓄水池1座，新建30m3蓄水池9座。新建机井8座，配置水泵18台及配电柜、电缆等，新建加压井房2座。共配备100kVA变压器5台及配电柜5套，10kv高压线1.52km，组立电杆48根，拉线22根，2*4mm2电缆915m，低压电缆2535m。</t>
  </si>
  <si>
    <t>永和县6个乡镇27个行政村38个自然村</t>
  </si>
  <si>
    <t>提高全县6个乡镇38个村11324人饮水安全保障水平。</t>
  </si>
  <si>
    <t>4521户
11324人</t>
  </si>
  <si>
    <t>1552户
4627人</t>
  </si>
  <si>
    <t>农村供水工程水质提升
项目（二期）</t>
  </si>
  <si>
    <t>1.安装反渗透净水设备104套，净水过滤器2套，采暖设备106套(其中800W电暖气97套，1000W电暖气3套，2000W电暖6套)，设备管理房106间(其中9m设备管理房97间，12m设备管理房3间，20m设备管理房4间，24m设备管理房2间)。2.安装紫外线消毒设备201套(其中BH-3紫外线消毒设备184套，BH-5紫外线消毒设备9套，BH-10紫外线消毒设备8套)，玻璃钢一体式阀井97座。3.更换铁门2套，分水器1套;4.380V低压架空线路距离2300m，220V低压架空线路距离34250m。5.水源围栏106处5105m;6.10m储水罐106处，排水管(De50PE管)4485m。</t>
  </si>
  <si>
    <t>全县6个乡镇，59个行政村220个自然村</t>
  </si>
  <si>
    <t>王 涛</t>
  </si>
  <si>
    <t>通过实施本次农村供水水质提升项目，在永和县6个乡镇59个行政村220个自然村188处工程安装净水消毒设备，涉及人口7195户18906人，保证供水范围内的饮水安全，持续提升农村供水水质保障水平，巩固农村饮水安全脱贫攻坚成果。</t>
  </si>
  <si>
    <t>7195户18906人</t>
  </si>
  <si>
    <t>1928户
5334人</t>
  </si>
  <si>
    <t>农村饮水提升改造项目
（二期）</t>
  </si>
  <si>
    <t>对全县33个自然村12859米主管网、支管网进行改造；安装入户水表井及安装智能水表289套；新建蓄水池座2座、新打机井2眼；配置3套水质改善设备。</t>
  </si>
  <si>
    <t>全县6个乡镇，33个自然村</t>
  </si>
  <si>
    <t>在现有供水设施基础上，通过水源工程、输配水工程和调蓄构筑物等工程的建设，使项目村居民能够及时、方便地获得足量、洁净、负担得起的生活饮用水，对项目村农村供水工程建设成果进行巩固，全面提升项目村居民饮水水质、水量、用水方便程度和供水保证率。</t>
  </si>
  <si>
    <t xml:space="preserve">
1214户
5716人
</t>
  </si>
  <si>
    <t>243户
874人</t>
  </si>
  <si>
    <t>三</t>
  </si>
  <si>
    <t>巩固三保障成果</t>
  </si>
  <si>
    <t>2025年
雨露计划</t>
  </si>
  <si>
    <t>教育</t>
  </si>
  <si>
    <t>享受雨露计划职业教育补助</t>
  </si>
  <si>
    <t>对全县建档立卡户中接受中职、中技、高等职业教育的在校生每人补助3000元。</t>
  </si>
  <si>
    <t>1.资助中.高等职业教育在校生300人，每人3000元；
2.减轻受资助学生家庭经济负担。</t>
  </si>
  <si>
    <t>300人</t>
  </si>
  <si>
    <t>四</t>
  </si>
  <si>
    <t>就业项目</t>
  </si>
  <si>
    <t>2025年
新农人培训</t>
  </si>
  <si>
    <t>就业培训</t>
  </si>
  <si>
    <t>技能培训</t>
  </si>
  <si>
    <t>对县域内具有带贫益贫能力、有责任心的致富带头人开展再提升培训，预计培训致富带头人100人。</t>
  </si>
  <si>
    <t>1.培训新农人100人；
2.带动脱贫户40人。</t>
  </si>
  <si>
    <t>100户
100人</t>
  </si>
  <si>
    <t>40户
40人</t>
  </si>
  <si>
    <t>2025年脱贫劳动力外出务工一次性交通
补贴</t>
  </si>
  <si>
    <t>务工补助</t>
  </si>
  <si>
    <t>交通费补助</t>
  </si>
  <si>
    <t>对2025年约3000外出务工脱贫劳动力进行交通补贴。</t>
  </si>
  <si>
    <t>通过实施对2025年约3000外出务工脱贫劳动力进行交通补贴，进一步加强脱贫劳动力稳就业促增收，切实加强就业帮扶，巩固拓展脱贫攻坚成果，助力乡村振兴。</t>
  </si>
  <si>
    <t>3000人</t>
  </si>
  <si>
    <t>稳岗补助</t>
  </si>
  <si>
    <t>根据晋乡振发｛2023｝44号文件，对当年在同一用工单位累计务工6个月以上、平均月工资达到1000元以上的脱贫劳动力，每人每月200元的标准给予6个月的稳岗奖补。</t>
  </si>
  <si>
    <t>人社局</t>
  </si>
  <si>
    <t>预计给脱贫劳动力每人增收1200元.</t>
  </si>
  <si>
    <t>2500人</t>
  </si>
  <si>
    <t>合计</t>
  </si>
  <si>
    <t>建设性质:新建、改建、扩建、续建
项目类别：参照县级巩固拓展脱贫攻坚成果和乡村振兴项目项目分类表
建设周期：1、一年以下  2、一年  
联农带农机制：1、土地流转  2、就业务工  3、帮助产销对接  4、资产入股  5、收益分红  6、其他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</si>
</sst>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
  </numFmts>
  <fonts count="44">
    <font>
      <sz val="12"/>
      <name val="宋体"/>
      <charset val="134"/>
    </font>
    <font>
      <b/>
      <sz val="12"/>
      <name val="宋体"/>
      <charset val="134"/>
    </font>
    <font>
      <b/>
      <sz val="12"/>
      <name val="仿宋_GB2312"/>
      <charset val="134"/>
    </font>
    <font>
      <sz val="12"/>
      <name val="仿宋_GB2312"/>
      <charset val="134"/>
    </font>
    <font>
      <b/>
      <sz val="16"/>
      <name val="宋体"/>
      <charset val="134"/>
    </font>
    <font>
      <b/>
      <sz val="48"/>
      <name val="方正小标宋简体"/>
      <charset val="134"/>
    </font>
    <font>
      <sz val="12"/>
      <name val="黑体"/>
      <charset val="134"/>
    </font>
    <font>
      <sz val="20"/>
      <name val="黑体"/>
      <charset val="134"/>
    </font>
    <font>
      <sz val="20"/>
      <name val="楷体"/>
      <charset val="134"/>
    </font>
    <font>
      <b/>
      <sz val="16"/>
      <name val="仿宋_GB2312"/>
      <charset val="134"/>
    </font>
    <font>
      <b/>
      <sz val="20"/>
      <name val="仿宋_GB2312"/>
      <charset val="134"/>
    </font>
    <font>
      <b/>
      <sz val="20"/>
      <name val="楷体"/>
      <charset val="134"/>
    </font>
    <font>
      <sz val="20"/>
      <name val="宋体"/>
      <charset val="134"/>
    </font>
    <font>
      <sz val="20"/>
      <color theme="1"/>
      <name val="宋体"/>
      <charset val="134"/>
    </font>
    <font>
      <sz val="20"/>
      <color rgb="FF000000"/>
      <name val="宋体"/>
      <charset val="134"/>
    </font>
    <font>
      <sz val="20"/>
      <color indexed="8"/>
      <name val="宋体"/>
      <charset val="134"/>
    </font>
    <font>
      <b/>
      <sz val="20"/>
      <name val="宋体"/>
      <charset val="134"/>
    </font>
    <font>
      <sz val="14"/>
      <name val="宋体"/>
      <charset val="134"/>
    </font>
    <font>
      <sz val="48"/>
      <name val="方正小标宋简体"/>
      <charset val="134"/>
    </font>
    <font>
      <b/>
      <sz val="12"/>
      <name val="黑体"/>
      <charset val="134"/>
    </font>
    <font>
      <sz val="12"/>
      <name val="宋体"/>
      <charset val="134"/>
      <scheme val="minor"/>
    </font>
    <font>
      <sz val="12"/>
      <color theme="1"/>
      <name val="宋体"/>
      <charset val="134"/>
      <scheme val="minor"/>
    </font>
    <font>
      <sz val="12"/>
      <color rgb="FF000000"/>
      <name val="宋体"/>
      <charset val="134"/>
      <scheme val="minor"/>
    </font>
    <font>
      <sz val="12"/>
      <color indexed="8"/>
      <name val="宋体"/>
      <charset val="134"/>
      <scheme val="minor"/>
    </font>
    <font>
      <b/>
      <sz val="12"/>
      <name val="宋体"/>
      <charset val="134"/>
      <scheme val="minor"/>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2" borderId="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3" fillId="0" borderId="0" applyNumberFormat="0" applyFill="0" applyBorder="0" applyAlignment="0" applyProtection="0">
      <alignment vertical="center"/>
    </xf>
    <xf numFmtId="0" fontId="34" fillId="3" borderId="10" applyNumberFormat="0" applyAlignment="0" applyProtection="0">
      <alignment vertical="center"/>
    </xf>
    <xf numFmtId="0" fontId="35" fillId="4" borderId="11" applyNumberFormat="0" applyAlignment="0" applyProtection="0">
      <alignment vertical="center"/>
    </xf>
    <xf numFmtId="0" fontId="36" fillId="4" borderId="10" applyNumberFormat="0" applyAlignment="0" applyProtection="0">
      <alignment vertical="center"/>
    </xf>
    <xf numFmtId="0" fontId="37" fillId="5" borderId="12" applyNumberFormat="0" applyAlignment="0" applyProtection="0">
      <alignment vertical="center"/>
    </xf>
    <xf numFmtId="0" fontId="38" fillId="0" borderId="13" applyNumberFormat="0" applyFill="0" applyAlignment="0" applyProtection="0">
      <alignment vertical="center"/>
    </xf>
    <xf numFmtId="0" fontId="39" fillId="0" borderId="14"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43" fillId="3" borderId="0" applyNumberFormat="0" applyBorder="0" applyAlignment="0" applyProtection="0">
      <alignment vertical="center"/>
    </xf>
    <xf numFmtId="0" fontId="43" fillId="5" borderId="0" applyNumberFormat="0" applyBorder="0" applyAlignment="0" applyProtection="0">
      <alignment vertical="center"/>
    </xf>
    <xf numFmtId="0" fontId="27" fillId="4" borderId="0" applyNumberFormat="0" applyBorder="0" applyAlignment="0" applyProtection="0">
      <alignment vertical="center"/>
    </xf>
    <xf numFmtId="0" fontId="27" fillId="14"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27" fillId="2" borderId="0" applyNumberFormat="0" applyBorder="0" applyAlignment="0" applyProtection="0">
      <alignment vertical="center"/>
    </xf>
    <xf numFmtId="0" fontId="27" fillId="8" borderId="0" applyNumberFormat="0" applyBorder="0" applyAlignment="0" applyProtection="0">
      <alignment vertical="center"/>
    </xf>
    <xf numFmtId="0" fontId="43" fillId="3" borderId="0" applyNumberFormat="0" applyBorder="0" applyAlignment="0" applyProtection="0">
      <alignment vertical="center"/>
    </xf>
    <xf numFmtId="0" fontId="43" fillId="16"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27" fillId="6" borderId="0" applyNumberFormat="0" applyBorder="0" applyAlignment="0" applyProtection="0">
      <alignment vertical="center"/>
    </xf>
    <xf numFmtId="0" fontId="27" fillId="14" borderId="0" applyNumberFormat="0" applyBorder="0" applyAlignment="0" applyProtection="0">
      <alignment vertical="center"/>
    </xf>
    <xf numFmtId="0" fontId="43" fillId="14" borderId="0" applyNumberFormat="0" applyBorder="0" applyAlignment="0" applyProtection="0">
      <alignment vertical="center"/>
    </xf>
    <xf numFmtId="0" fontId="0" fillId="0" borderId="0">
      <alignment vertical="center"/>
    </xf>
  </cellStyleXfs>
  <cellXfs count="105">
    <xf numFmtId="0" fontId="0" fillId="0" borderId="0" xfId="0">
      <alignment vertical="center"/>
    </xf>
    <xf numFmtId="0" fontId="1" fillId="0" borderId="0" xfId="0" applyFont="1" applyFill="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vertical="center"/>
    </xf>
    <xf numFmtId="0" fontId="3" fillId="0" borderId="0" xfId="0" applyFont="1" applyFill="1" applyAlignment="1">
      <alignment horizontal="center" vertical="center" wrapText="1"/>
    </xf>
    <xf numFmtId="0" fontId="3" fillId="0" borderId="0" xfId="0" applyFont="1" applyFill="1">
      <alignment vertical="center"/>
    </xf>
    <xf numFmtId="0" fontId="4" fillId="0" borderId="0" xfId="0" applyFont="1" applyFill="1" applyAlignment="1">
      <alignment horizontal="center" vertical="center" wrapText="1"/>
    </xf>
    <xf numFmtId="0" fontId="0" fillId="0" borderId="0" xfId="0" applyFont="1" applyFill="1">
      <alignment vertical="center"/>
    </xf>
    <xf numFmtId="0" fontId="4" fillId="0" borderId="0" xfId="0" applyFont="1" applyFill="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lignment vertical="center"/>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wrapText="1"/>
    </xf>
    <xf numFmtId="176" fontId="12" fillId="0" borderId="5"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0" xfId="0" applyFont="1" applyFill="1" applyAlignment="1">
      <alignment horizontal="left" vertical="center" wrapText="1"/>
    </xf>
    <xf numFmtId="0" fontId="18" fillId="0" borderId="0" xfId="0" applyFont="1" applyFill="1" applyAlignment="1">
      <alignment horizontal="center" vertical="center" wrapText="1"/>
    </xf>
    <xf numFmtId="0" fontId="6"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176" fontId="20"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176" fontId="20" fillId="0" borderId="5" xfId="0" applyNumberFormat="1" applyFont="1" applyFill="1" applyBorder="1" applyAlignment="1">
      <alignment horizontal="center" vertical="center" wrapText="1"/>
    </xf>
    <xf numFmtId="0" fontId="20" fillId="0" borderId="5" xfId="0" applyFont="1" applyFill="1" applyBorder="1" applyAlignment="1">
      <alignment horizontal="center" vertical="center" wrapText="1"/>
    </xf>
    <xf numFmtId="0" fontId="22" fillId="0" borderId="1" xfId="0" applyFont="1" applyFill="1" applyBorder="1" applyAlignment="1">
      <alignment horizontal="justify" vertical="center" wrapText="1"/>
    </xf>
    <xf numFmtId="0"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justify" vertical="center" wrapText="1"/>
    </xf>
    <xf numFmtId="0" fontId="23" fillId="0" borderId="1" xfId="0" applyFont="1" applyFill="1" applyBorder="1" applyAlignment="1">
      <alignment horizontal="center" vertical="center" wrapText="1"/>
    </xf>
    <xf numFmtId="176" fontId="23" fillId="0" borderId="5" xfId="0" applyNumberFormat="1" applyFont="1" applyFill="1" applyBorder="1" applyAlignment="1">
      <alignment horizontal="center" vertical="center" wrapText="1"/>
    </xf>
    <xf numFmtId="176" fontId="23" fillId="0" borderId="5" xfId="0" applyNumberFormat="1" applyFont="1" applyFill="1" applyBorder="1" applyAlignment="1">
      <alignment horizontal="left" vertical="center" wrapText="1"/>
    </xf>
    <xf numFmtId="0" fontId="23"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left" vertical="center" wrapText="1"/>
    </xf>
    <xf numFmtId="176" fontId="21"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justify" vertical="center" wrapText="1"/>
    </xf>
    <xf numFmtId="176" fontId="20" fillId="0" borderId="5" xfId="0" applyNumberFormat="1" applyFont="1" applyFill="1" applyBorder="1" applyAlignment="1">
      <alignment horizontal="justify" vertical="center" wrapText="1"/>
    </xf>
    <xf numFmtId="0" fontId="20" fillId="0" borderId="5"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justify" vertical="center" wrapText="1"/>
    </xf>
    <xf numFmtId="176" fontId="24" fillId="0" borderId="1" xfId="0" applyNumberFormat="1" applyFont="1" applyFill="1" applyBorder="1" applyAlignment="1">
      <alignment horizontal="center" vertical="center" wrapText="1"/>
    </xf>
    <xf numFmtId="176" fontId="24" fillId="0" borderId="1" xfId="0" applyNumberFormat="1" applyFont="1" applyFill="1" applyBorder="1" applyAlignment="1">
      <alignment horizontal="justify" vertical="center" wrapText="1"/>
    </xf>
    <xf numFmtId="0" fontId="24"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57"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justify" vertical="center" wrapText="1"/>
    </xf>
    <xf numFmtId="0" fontId="23" fillId="0" borderId="1" xfId="0" applyNumberFormat="1" applyFont="1" applyFill="1" applyBorder="1" applyAlignment="1">
      <alignment horizontal="left" vertical="center" wrapText="1"/>
    </xf>
    <xf numFmtId="0" fontId="21" fillId="0" borderId="1" xfId="0" applyFont="1" applyFill="1" applyBorder="1" applyAlignment="1">
      <alignment horizontal="center" vertical="center" wrapText="1"/>
    </xf>
    <xf numFmtId="57" fontId="20" fillId="0" borderId="1" xfId="0" applyNumberFormat="1" applyFont="1" applyFill="1" applyBorder="1" applyAlignment="1">
      <alignment horizontal="center" vertical="center"/>
    </xf>
    <xf numFmtId="176" fontId="20" fillId="0" borderId="1" xfId="0" applyNumberFormat="1" applyFont="1" applyFill="1" applyBorder="1" applyAlignment="1">
      <alignment horizontal="left" vertical="center" wrapText="1"/>
    </xf>
    <xf numFmtId="57" fontId="20" fillId="0" borderId="5" xfId="0" applyNumberFormat="1" applyFont="1" applyFill="1" applyBorder="1" applyAlignment="1">
      <alignment horizontal="center" vertical="center" wrapText="1"/>
    </xf>
    <xf numFmtId="57" fontId="24" fillId="0" borderId="1" xfId="0" applyNumberFormat="1" applyFont="1" applyFill="1" applyBorder="1" applyAlignment="1">
      <alignment horizontal="center" vertical="center"/>
    </xf>
    <xf numFmtId="57" fontId="24" fillId="0" borderId="1" xfId="0" applyNumberFormat="1"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20" fillId="0" borderId="6"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lignment vertical="center"/>
    </xf>
    <xf numFmtId="0" fontId="9" fillId="0" borderId="0" xfId="0" applyFont="1" applyFill="1" applyBorder="1" applyAlignment="1">
      <alignment vertical="center" wrapText="1"/>
    </xf>
    <xf numFmtId="0" fontId="0" fillId="0" borderId="0" xfId="0" applyFont="1" applyFill="1" applyBorder="1">
      <alignment vertical="center"/>
    </xf>
    <xf numFmtId="0" fontId="20" fillId="0" borderId="5"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7"/>
  <sheetViews>
    <sheetView tabSelected="1" view="pageBreakPreview" zoomScale="80" zoomScaleNormal="90" workbookViewId="0">
      <selection activeCell="O6" sqref="O6"/>
    </sheetView>
  </sheetViews>
  <sheetFormatPr defaultColWidth="9" defaultRowHeight="69" customHeight="1"/>
  <cols>
    <col min="1" max="1" width="5.25" style="11" customWidth="1"/>
    <col min="2" max="2" width="23.05" style="11" customWidth="1"/>
    <col min="3" max="3" width="13.5416666666667" style="11" customWidth="1"/>
    <col min="4" max="4" width="13.3333333333333" style="11" customWidth="1"/>
    <col min="5" max="6" width="14.1666666666667" style="11" customWidth="1"/>
    <col min="7" max="7" width="10.9333333333333" style="11" customWidth="1"/>
    <col min="8" max="8" width="15.625" style="11" customWidth="1"/>
    <col min="9" max="9" width="7.625" style="11" customWidth="1"/>
    <col min="10" max="10" width="6.25" style="11" customWidth="1"/>
    <col min="11" max="13" width="5.5" style="11" customWidth="1"/>
    <col min="14" max="14" width="35.7833333333333" style="11" customWidth="1"/>
    <col min="15" max="15" width="7.96666666666667" style="11" customWidth="1"/>
    <col min="16" max="16" width="12.2083333333333" style="3" customWidth="1"/>
    <col min="17" max="17" width="13.5666666666667" style="11" customWidth="1"/>
    <col min="18" max="18" width="13.2833333333333" style="11" customWidth="1"/>
    <col min="19" max="19" width="13.375" style="11" customWidth="1"/>
    <col min="20" max="20" width="7.875" style="11" customWidth="1"/>
    <col min="21" max="21" width="12.3166666666667" style="11" customWidth="1"/>
    <col min="22" max="22" width="11.875" style="11" customWidth="1"/>
    <col min="23" max="23" width="36.175" style="11" customWidth="1"/>
    <col min="24" max="24" width="14.2166666666667" style="11" customWidth="1"/>
    <col min="25" max="25" width="11.125" style="11" customWidth="1"/>
    <col min="26" max="26" width="10.75" style="11" customWidth="1"/>
    <col min="27" max="27" width="9.75" style="11" customWidth="1"/>
    <col min="28" max="28" width="7.875" style="11" customWidth="1"/>
    <col min="29" max="29" width="10.875" style="12" customWidth="1"/>
    <col min="30" max="16384" width="9" style="13"/>
  </cols>
  <sheetData>
    <row r="1" ht="59" customHeight="1" spans="1:28">
      <c r="A1" s="14" t="s">
        <v>0</v>
      </c>
      <c r="B1" s="14"/>
      <c r="C1" s="14"/>
      <c r="D1" s="14"/>
      <c r="E1" s="14"/>
      <c r="F1" s="14"/>
      <c r="G1" s="14"/>
      <c r="H1" s="14"/>
      <c r="I1" s="14"/>
      <c r="J1" s="14"/>
      <c r="K1" s="14"/>
      <c r="L1" s="14"/>
      <c r="M1" s="14"/>
      <c r="N1" s="14"/>
      <c r="O1" s="14"/>
      <c r="P1" s="47"/>
      <c r="Q1" s="14"/>
      <c r="R1" s="14"/>
      <c r="S1" s="14"/>
      <c r="T1" s="14"/>
      <c r="U1" s="14"/>
      <c r="V1" s="14"/>
      <c r="W1" s="14"/>
      <c r="X1" s="14"/>
      <c r="Y1" s="14"/>
      <c r="Z1" s="14"/>
      <c r="AA1" s="14"/>
      <c r="AB1" s="14"/>
    </row>
    <row r="2" ht="14" customHeight="1" spans="1:28">
      <c r="A2" s="15" t="s">
        <v>1</v>
      </c>
      <c r="B2" s="16"/>
      <c r="C2" s="15"/>
      <c r="D2" s="15"/>
      <c r="E2" s="15"/>
      <c r="F2" s="15"/>
      <c r="G2" s="15"/>
      <c r="H2" s="15"/>
      <c r="I2" s="15"/>
      <c r="J2" s="15"/>
      <c r="K2" s="15"/>
      <c r="L2" s="15"/>
      <c r="M2" s="15"/>
      <c r="N2" s="15"/>
      <c r="O2" s="16"/>
      <c r="P2" s="15"/>
      <c r="Q2" s="16"/>
      <c r="R2" s="15"/>
      <c r="S2" s="15"/>
      <c r="T2" s="16"/>
      <c r="U2" s="15"/>
      <c r="V2" s="15"/>
      <c r="W2" s="15"/>
      <c r="X2" s="16"/>
      <c r="Y2" s="15"/>
      <c r="Z2" s="15"/>
      <c r="AA2" s="15"/>
      <c r="AB2" s="15"/>
    </row>
    <row r="3" ht="45" customHeight="1" spans="1:29">
      <c r="A3" s="17" t="s">
        <v>2</v>
      </c>
      <c r="B3" s="17" t="s">
        <v>3</v>
      </c>
      <c r="C3" s="17" t="s">
        <v>4</v>
      </c>
      <c r="D3" s="17" t="s">
        <v>5</v>
      </c>
      <c r="E3" s="18" t="s">
        <v>6</v>
      </c>
      <c r="F3" s="19"/>
      <c r="G3" s="19"/>
      <c r="H3" s="20"/>
      <c r="I3" s="17" t="s">
        <v>7</v>
      </c>
      <c r="J3" s="17" t="s">
        <v>8</v>
      </c>
      <c r="K3" s="17"/>
      <c r="L3" s="17"/>
      <c r="M3" s="17" t="s">
        <v>9</v>
      </c>
      <c r="N3" s="17" t="s">
        <v>10</v>
      </c>
      <c r="O3" s="17" t="s">
        <v>11</v>
      </c>
      <c r="P3" s="17" t="s">
        <v>12</v>
      </c>
      <c r="Q3" s="80" t="s">
        <v>13</v>
      </c>
      <c r="R3" s="80" t="s">
        <v>14</v>
      </c>
      <c r="S3" s="17" t="s">
        <v>15</v>
      </c>
      <c r="T3" s="17" t="s">
        <v>16</v>
      </c>
      <c r="U3" s="17" t="s">
        <v>17</v>
      </c>
      <c r="V3" s="80" t="s">
        <v>18</v>
      </c>
      <c r="W3" s="80" t="s">
        <v>19</v>
      </c>
      <c r="X3" s="80" t="s">
        <v>20</v>
      </c>
      <c r="Y3" s="80" t="s">
        <v>21</v>
      </c>
      <c r="Z3" s="80" t="s">
        <v>22</v>
      </c>
      <c r="AA3" s="80" t="s">
        <v>23</v>
      </c>
      <c r="AB3" s="17" t="s">
        <v>24</v>
      </c>
      <c r="AC3" s="94"/>
    </row>
    <row r="4" ht="53" customHeight="1" spans="1:29">
      <c r="A4" s="17"/>
      <c r="B4" s="17"/>
      <c r="C4" s="17"/>
      <c r="D4" s="17"/>
      <c r="E4" s="21" t="s">
        <v>25</v>
      </c>
      <c r="F4" s="22" t="s">
        <v>26</v>
      </c>
      <c r="G4" s="22" t="s">
        <v>27</v>
      </c>
      <c r="H4" s="22" t="s">
        <v>28</v>
      </c>
      <c r="I4" s="17"/>
      <c r="J4" s="48" t="s">
        <v>29</v>
      </c>
      <c r="K4" s="17" t="s">
        <v>30</v>
      </c>
      <c r="L4" s="17" t="s">
        <v>31</v>
      </c>
      <c r="M4" s="17"/>
      <c r="N4" s="17"/>
      <c r="O4" s="17"/>
      <c r="P4" s="17"/>
      <c r="Q4" s="80"/>
      <c r="R4" s="80"/>
      <c r="S4" s="17"/>
      <c r="T4" s="17"/>
      <c r="U4" s="17"/>
      <c r="V4" s="80"/>
      <c r="W4" s="80"/>
      <c r="X4" s="80"/>
      <c r="Y4" s="80"/>
      <c r="Z4" s="80"/>
      <c r="AA4" s="80"/>
      <c r="AB4" s="17"/>
      <c r="AC4" s="94"/>
    </row>
    <row r="5" s="1" customFormat="1" ht="52" customHeight="1" spans="1:29">
      <c r="A5" s="23" t="s">
        <v>32</v>
      </c>
      <c r="B5" s="24" t="s">
        <v>33</v>
      </c>
      <c r="C5" s="25">
        <f t="shared" ref="C5:H5" si="0">SUM(C6:C27)</f>
        <v>20000.91</v>
      </c>
      <c r="D5" s="25">
        <f t="shared" si="0"/>
        <v>9447.2</v>
      </c>
      <c r="E5" s="25">
        <f t="shared" si="0"/>
        <v>5343.2</v>
      </c>
      <c r="F5" s="25">
        <f t="shared" si="0"/>
        <v>1804</v>
      </c>
      <c r="G5" s="25">
        <f t="shared" si="0"/>
        <v>0</v>
      </c>
      <c r="H5" s="25">
        <f t="shared" si="0"/>
        <v>2300</v>
      </c>
      <c r="I5" s="49"/>
      <c r="J5" s="49"/>
      <c r="K5" s="49"/>
      <c r="L5" s="49"/>
      <c r="M5" s="49"/>
      <c r="N5" s="49"/>
      <c r="O5" s="49"/>
      <c r="P5" s="17"/>
      <c r="Q5" s="81"/>
      <c r="R5" s="81"/>
      <c r="S5" s="49"/>
      <c r="T5" s="49"/>
      <c r="U5" s="49"/>
      <c r="V5" s="81"/>
      <c r="W5" s="81"/>
      <c r="X5" s="81"/>
      <c r="Y5" s="81"/>
      <c r="Z5" s="81"/>
      <c r="AA5" s="81"/>
      <c r="AB5" s="49"/>
      <c r="AC5" s="95"/>
    </row>
    <row r="6" s="2" customFormat="1" ht="181" customHeight="1" spans="1:28">
      <c r="A6" s="26">
        <v>1</v>
      </c>
      <c r="B6" s="26" t="s">
        <v>34</v>
      </c>
      <c r="C6" s="26">
        <v>568.48</v>
      </c>
      <c r="D6" s="26">
        <f>E6+F6+G6+H6</f>
        <v>500</v>
      </c>
      <c r="E6" s="26">
        <v>420</v>
      </c>
      <c r="F6" s="27"/>
      <c r="G6" s="26"/>
      <c r="H6" s="27">
        <v>80</v>
      </c>
      <c r="I6" s="50" t="s">
        <v>35</v>
      </c>
      <c r="J6" s="50" t="s">
        <v>36</v>
      </c>
      <c r="K6" s="50" t="s">
        <v>37</v>
      </c>
      <c r="L6" s="50" t="s">
        <v>38</v>
      </c>
      <c r="M6" s="50" t="s">
        <v>39</v>
      </c>
      <c r="N6" s="51" t="s">
        <v>40</v>
      </c>
      <c r="O6" s="50" t="s">
        <v>41</v>
      </c>
      <c r="P6" s="50" t="s">
        <v>42</v>
      </c>
      <c r="Q6" s="50" t="s">
        <v>43</v>
      </c>
      <c r="R6" s="50">
        <v>13546176611</v>
      </c>
      <c r="S6" s="50" t="s">
        <v>44</v>
      </c>
      <c r="T6" s="50" t="s">
        <v>45</v>
      </c>
      <c r="U6" s="82">
        <v>45748</v>
      </c>
      <c r="V6" s="82">
        <v>45992</v>
      </c>
      <c r="W6" s="51" t="s">
        <v>46</v>
      </c>
      <c r="X6" s="50" t="s">
        <v>47</v>
      </c>
      <c r="Y6" s="50" t="s">
        <v>48</v>
      </c>
      <c r="Z6" s="50" t="s">
        <v>49</v>
      </c>
      <c r="AA6" s="73">
        <v>500</v>
      </c>
      <c r="AB6" s="50"/>
    </row>
    <row r="7" s="3" customFormat="1" ht="288" customHeight="1" spans="1:30">
      <c r="A7" s="26">
        <v>2</v>
      </c>
      <c r="B7" s="26" t="s">
        <v>50</v>
      </c>
      <c r="C7" s="28">
        <v>1237.54</v>
      </c>
      <c r="D7" s="26">
        <f t="shared" ref="D7:D46" si="1">E7+F7+G7+H7</f>
        <v>650</v>
      </c>
      <c r="E7" s="26">
        <v>500</v>
      </c>
      <c r="F7" s="27"/>
      <c r="G7" s="26"/>
      <c r="H7" s="27">
        <v>150</v>
      </c>
      <c r="I7" s="50" t="s">
        <v>35</v>
      </c>
      <c r="J7" s="50" t="s">
        <v>36</v>
      </c>
      <c r="K7" s="50" t="s">
        <v>51</v>
      </c>
      <c r="L7" s="50" t="s">
        <v>52</v>
      </c>
      <c r="M7" s="50" t="s">
        <v>39</v>
      </c>
      <c r="N7" s="51" t="s">
        <v>53</v>
      </c>
      <c r="O7" s="50" t="s">
        <v>54</v>
      </c>
      <c r="P7" s="50" t="s">
        <v>55</v>
      </c>
      <c r="Q7" s="50" t="s">
        <v>56</v>
      </c>
      <c r="R7" s="83" t="s">
        <v>57</v>
      </c>
      <c r="S7" s="50" t="s">
        <v>44</v>
      </c>
      <c r="T7" s="50" t="s">
        <v>45</v>
      </c>
      <c r="U7" s="82">
        <v>45748</v>
      </c>
      <c r="V7" s="83" t="s">
        <v>58</v>
      </c>
      <c r="W7" s="51" t="s">
        <v>59</v>
      </c>
      <c r="X7" s="50" t="s">
        <v>60</v>
      </c>
      <c r="Y7" s="50" t="s">
        <v>61</v>
      </c>
      <c r="Z7" s="50" t="s">
        <v>62</v>
      </c>
      <c r="AA7" s="73">
        <v>500</v>
      </c>
      <c r="AB7" s="50"/>
      <c r="AC7" s="96"/>
      <c r="AD7" s="9"/>
    </row>
    <row r="8" s="3" customFormat="1" ht="113" customHeight="1" spans="1:30">
      <c r="A8" s="26">
        <v>3</v>
      </c>
      <c r="B8" s="26" t="s">
        <v>63</v>
      </c>
      <c r="C8" s="28">
        <v>568.29</v>
      </c>
      <c r="D8" s="26">
        <f t="shared" si="1"/>
        <v>500</v>
      </c>
      <c r="E8" s="26">
        <v>420</v>
      </c>
      <c r="F8" s="27"/>
      <c r="G8" s="26"/>
      <c r="H8" s="27">
        <v>80</v>
      </c>
      <c r="I8" s="50" t="s">
        <v>35</v>
      </c>
      <c r="J8" s="50" t="s">
        <v>36</v>
      </c>
      <c r="K8" s="50" t="s">
        <v>51</v>
      </c>
      <c r="L8" s="50" t="s">
        <v>64</v>
      </c>
      <c r="M8" s="50" t="s">
        <v>39</v>
      </c>
      <c r="N8" s="51" t="s">
        <v>65</v>
      </c>
      <c r="O8" s="50" t="s">
        <v>66</v>
      </c>
      <c r="P8" s="50" t="s">
        <v>55</v>
      </c>
      <c r="Q8" s="50" t="s">
        <v>56</v>
      </c>
      <c r="R8" s="83" t="s">
        <v>57</v>
      </c>
      <c r="S8" s="50" t="s">
        <v>44</v>
      </c>
      <c r="T8" s="50" t="s">
        <v>45</v>
      </c>
      <c r="U8" s="82">
        <v>45748</v>
      </c>
      <c r="V8" s="83" t="s">
        <v>67</v>
      </c>
      <c r="W8" s="84" t="s">
        <v>68</v>
      </c>
      <c r="X8" s="50" t="s">
        <v>69</v>
      </c>
      <c r="Y8" s="50" t="s">
        <v>70</v>
      </c>
      <c r="Z8" s="50" t="s">
        <v>71</v>
      </c>
      <c r="AA8" s="73">
        <v>200</v>
      </c>
      <c r="AB8" s="50"/>
      <c r="AC8" s="96"/>
      <c r="AD8" s="9"/>
    </row>
    <row r="9" s="3" customFormat="1" ht="151" customHeight="1" spans="1:30">
      <c r="A9" s="26">
        <v>4</v>
      </c>
      <c r="B9" s="26" t="s">
        <v>72</v>
      </c>
      <c r="C9" s="26">
        <v>1700</v>
      </c>
      <c r="D9" s="26">
        <f t="shared" si="1"/>
        <v>1000</v>
      </c>
      <c r="E9" s="27">
        <v>800</v>
      </c>
      <c r="F9" s="27"/>
      <c r="G9" s="29"/>
      <c r="H9" s="27">
        <v>200</v>
      </c>
      <c r="I9" s="52" t="s">
        <v>35</v>
      </c>
      <c r="J9" s="50" t="s">
        <v>36</v>
      </c>
      <c r="K9" s="52" t="s">
        <v>73</v>
      </c>
      <c r="L9" s="50" t="s">
        <v>74</v>
      </c>
      <c r="M9" s="52" t="s">
        <v>39</v>
      </c>
      <c r="N9" s="51" t="s">
        <v>75</v>
      </c>
      <c r="O9" s="50" t="s">
        <v>76</v>
      </c>
      <c r="P9" s="50" t="s">
        <v>77</v>
      </c>
      <c r="Q9" s="83" t="s">
        <v>78</v>
      </c>
      <c r="R9" s="83" t="s">
        <v>79</v>
      </c>
      <c r="S9" s="50" t="s">
        <v>44</v>
      </c>
      <c r="T9" s="50" t="s">
        <v>45</v>
      </c>
      <c r="U9" s="82">
        <v>45749</v>
      </c>
      <c r="V9" s="82">
        <v>45993</v>
      </c>
      <c r="W9" s="51" t="s">
        <v>80</v>
      </c>
      <c r="X9" s="50" t="s">
        <v>81</v>
      </c>
      <c r="Y9" s="83" t="s">
        <v>82</v>
      </c>
      <c r="Z9" s="83" t="s">
        <v>83</v>
      </c>
      <c r="AA9" s="83" t="s">
        <v>84</v>
      </c>
      <c r="AB9" s="50"/>
      <c r="AC9" s="96"/>
      <c r="AD9" s="9"/>
    </row>
    <row r="10" s="3" customFormat="1" ht="166" customHeight="1" spans="1:30">
      <c r="A10" s="26">
        <v>5</v>
      </c>
      <c r="B10" s="26" t="s">
        <v>85</v>
      </c>
      <c r="C10" s="26">
        <v>550</v>
      </c>
      <c r="D10" s="26">
        <f t="shared" si="1"/>
        <v>500</v>
      </c>
      <c r="E10" s="30">
        <v>400</v>
      </c>
      <c r="F10" s="30"/>
      <c r="G10" s="31"/>
      <c r="H10" s="30">
        <v>100</v>
      </c>
      <c r="I10" s="53" t="s">
        <v>35</v>
      </c>
      <c r="J10" s="50" t="s">
        <v>86</v>
      </c>
      <c r="K10" s="50" t="s">
        <v>87</v>
      </c>
      <c r="L10" s="54" t="s">
        <v>64</v>
      </c>
      <c r="M10" s="50" t="s">
        <v>39</v>
      </c>
      <c r="N10" s="54" t="s">
        <v>88</v>
      </c>
      <c r="O10" s="50" t="s">
        <v>89</v>
      </c>
      <c r="P10" s="50" t="s">
        <v>77</v>
      </c>
      <c r="Q10" s="83" t="s">
        <v>78</v>
      </c>
      <c r="R10" s="83" t="s">
        <v>79</v>
      </c>
      <c r="S10" s="50" t="s">
        <v>90</v>
      </c>
      <c r="T10" s="50" t="s">
        <v>45</v>
      </c>
      <c r="U10" s="82">
        <v>45749</v>
      </c>
      <c r="V10" s="82">
        <v>45994</v>
      </c>
      <c r="W10" s="54" t="s">
        <v>91</v>
      </c>
      <c r="X10" s="50" t="s">
        <v>92</v>
      </c>
      <c r="Y10" s="50" t="s">
        <v>93</v>
      </c>
      <c r="Z10" s="50" t="s">
        <v>94</v>
      </c>
      <c r="AA10" s="50">
        <v>500</v>
      </c>
      <c r="AB10" s="97"/>
      <c r="AC10" s="96"/>
      <c r="AD10" s="9"/>
    </row>
    <row r="11" s="4" customFormat="1" ht="203" customHeight="1" spans="1:30">
      <c r="A11" s="26">
        <v>6</v>
      </c>
      <c r="B11" s="29" t="s">
        <v>95</v>
      </c>
      <c r="C11" s="26">
        <v>2500</v>
      </c>
      <c r="D11" s="26">
        <f t="shared" si="1"/>
        <v>1035</v>
      </c>
      <c r="E11" s="32">
        <v>705</v>
      </c>
      <c r="F11" s="33"/>
      <c r="G11" s="32"/>
      <c r="H11" s="33">
        <v>330</v>
      </c>
      <c r="I11" s="55" t="s">
        <v>35</v>
      </c>
      <c r="J11" s="50" t="s">
        <v>36</v>
      </c>
      <c r="K11" s="56" t="s">
        <v>96</v>
      </c>
      <c r="L11" s="57" t="s">
        <v>74</v>
      </c>
      <c r="M11" s="56" t="s">
        <v>97</v>
      </c>
      <c r="N11" s="58" t="s">
        <v>98</v>
      </c>
      <c r="O11" s="50" t="s">
        <v>99</v>
      </c>
      <c r="P11" s="59" t="s">
        <v>99</v>
      </c>
      <c r="Q11" s="64" t="s">
        <v>100</v>
      </c>
      <c r="R11" s="64">
        <v>13734092889</v>
      </c>
      <c r="S11" s="50" t="s">
        <v>44</v>
      </c>
      <c r="T11" s="50" t="s">
        <v>101</v>
      </c>
      <c r="U11" s="82">
        <v>45658</v>
      </c>
      <c r="V11" s="82">
        <v>45992</v>
      </c>
      <c r="W11" s="54" t="s">
        <v>102</v>
      </c>
      <c r="X11" s="50" t="s">
        <v>47</v>
      </c>
      <c r="Y11" s="50" t="s">
        <v>103</v>
      </c>
      <c r="Z11" s="50" t="s">
        <v>104</v>
      </c>
      <c r="AA11" s="50">
        <v>500</v>
      </c>
      <c r="AB11" s="75"/>
      <c r="AC11" s="98"/>
      <c r="AD11" s="99"/>
    </row>
    <row r="12" s="3" customFormat="1" ht="226" customHeight="1" spans="1:30">
      <c r="A12" s="26">
        <v>7</v>
      </c>
      <c r="B12" s="27" t="s">
        <v>105</v>
      </c>
      <c r="C12" s="28">
        <v>365</v>
      </c>
      <c r="D12" s="26">
        <f t="shared" si="1"/>
        <v>200</v>
      </c>
      <c r="E12" s="26"/>
      <c r="F12" s="27">
        <v>150</v>
      </c>
      <c r="G12" s="26"/>
      <c r="H12" s="27">
        <v>50</v>
      </c>
      <c r="I12" s="50" t="s">
        <v>106</v>
      </c>
      <c r="J12" s="50" t="s">
        <v>36</v>
      </c>
      <c r="K12" s="50" t="s">
        <v>96</v>
      </c>
      <c r="L12" s="57" t="s">
        <v>74</v>
      </c>
      <c r="M12" s="52" t="s">
        <v>39</v>
      </c>
      <c r="N12" s="60" t="s">
        <v>107</v>
      </c>
      <c r="O12" s="59" t="s">
        <v>108</v>
      </c>
      <c r="P12" s="59" t="s">
        <v>99</v>
      </c>
      <c r="Q12" s="59" t="s">
        <v>100</v>
      </c>
      <c r="R12" s="59">
        <v>13734092889</v>
      </c>
      <c r="S12" s="59" t="s">
        <v>44</v>
      </c>
      <c r="T12" s="59" t="s">
        <v>45</v>
      </c>
      <c r="U12" s="82">
        <v>45658</v>
      </c>
      <c r="V12" s="82">
        <v>45992</v>
      </c>
      <c r="W12" s="70" t="s">
        <v>109</v>
      </c>
      <c r="X12" s="59" t="s">
        <v>110</v>
      </c>
      <c r="Y12" s="59" t="s">
        <v>111</v>
      </c>
      <c r="Z12" s="59" t="s">
        <v>112</v>
      </c>
      <c r="AA12" s="73">
        <v>500</v>
      </c>
      <c r="AB12" s="50"/>
      <c r="AC12" s="96"/>
      <c r="AD12" s="9"/>
    </row>
    <row r="13" s="3" customFormat="1" ht="345" customHeight="1" spans="1:30">
      <c r="A13" s="26">
        <v>8</v>
      </c>
      <c r="B13" s="27" t="s">
        <v>113</v>
      </c>
      <c r="C13" s="34">
        <v>817.89</v>
      </c>
      <c r="D13" s="26">
        <f t="shared" si="1"/>
        <v>610</v>
      </c>
      <c r="E13" s="26">
        <v>300</v>
      </c>
      <c r="F13" s="27"/>
      <c r="G13" s="26"/>
      <c r="H13" s="27">
        <v>310</v>
      </c>
      <c r="I13" s="61" t="s">
        <v>35</v>
      </c>
      <c r="J13" s="61" t="s">
        <v>86</v>
      </c>
      <c r="K13" s="62" t="s">
        <v>51</v>
      </c>
      <c r="L13" s="62" t="s">
        <v>64</v>
      </c>
      <c r="M13" s="62" t="s">
        <v>39</v>
      </c>
      <c r="N13" s="63" t="s">
        <v>114</v>
      </c>
      <c r="O13" s="64" t="s">
        <v>115</v>
      </c>
      <c r="P13" s="59" t="s">
        <v>99</v>
      </c>
      <c r="Q13" s="64" t="s">
        <v>100</v>
      </c>
      <c r="R13" s="64">
        <v>13734092889</v>
      </c>
      <c r="S13" s="64" t="s">
        <v>116</v>
      </c>
      <c r="T13" s="61" t="s">
        <v>117</v>
      </c>
      <c r="U13" s="82">
        <v>45658</v>
      </c>
      <c r="V13" s="82">
        <v>45992</v>
      </c>
      <c r="W13" s="85" t="s">
        <v>118</v>
      </c>
      <c r="X13" s="50" t="s">
        <v>47</v>
      </c>
      <c r="Y13" s="50" t="s">
        <v>119</v>
      </c>
      <c r="Z13" s="50" t="s">
        <v>120</v>
      </c>
      <c r="AA13" s="73">
        <v>300</v>
      </c>
      <c r="AB13" s="50"/>
      <c r="AC13" s="96"/>
      <c r="AD13" s="9"/>
    </row>
    <row r="14" s="5" customFormat="1" ht="214" customHeight="1" spans="1:29">
      <c r="A14" s="26">
        <v>9</v>
      </c>
      <c r="B14" s="27" t="s">
        <v>121</v>
      </c>
      <c r="C14" s="27">
        <v>524.71</v>
      </c>
      <c r="D14" s="26">
        <f t="shared" si="1"/>
        <v>500</v>
      </c>
      <c r="E14" s="27">
        <v>400</v>
      </c>
      <c r="F14" s="27"/>
      <c r="G14" s="27"/>
      <c r="H14" s="27">
        <v>100</v>
      </c>
      <c r="I14" s="59" t="s">
        <v>35</v>
      </c>
      <c r="J14" s="59" t="s">
        <v>33</v>
      </c>
      <c r="K14" s="59" t="s">
        <v>51</v>
      </c>
      <c r="L14" s="50" t="s">
        <v>64</v>
      </c>
      <c r="M14" s="52" t="s">
        <v>97</v>
      </c>
      <c r="N14" s="65" t="s">
        <v>122</v>
      </c>
      <c r="O14" s="59" t="s">
        <v>123</v>
      </c>
      <c r="P14" s="59" t="s">
        <v>124</v>
      </c>
      <c r="Q14" s="59" t="s">
        <v>125</v>
      </c>
      <c r="R14" s="59">
        <v>15935703773</v>
      </c>
      <c r="S14" s="59" t="s">
        <v>44</v>
      </c>
      <c r="T14" s="59" t="s">
        <v>45</v>
      </c>
      <c r="U14" s="82">
        <v>45748</v>
      </c>
      <c r="V14" s="82">
        <v>45992</v>
      </c>
      <c r="W14" s="70" t="s">
        <v>126</v>
      </c>
      <c r="X14" s="59" t="s">
        <v>127</v>
      </c>
      <c r="Y14" s="59" t="s">
        <v>128</v>
      </c>
      <c r="Z14" s="59" t="s">
        <v>129</v>
      </c>
      <c r="AA14" s="59">
        <v>2000</v>
      </c>
      <c r="AB14" s="50"/>
      <c r="AC14" s="96"/>
    </row>
    <row r="15" s="6" customFormat="1" ht="214" customHeight="1" spans="1:256">
      <c r="A15" s="26">
        <v>10</v>
      </c>
      <c r="B15" s="31" t="s">
        <v>130</v>
      </c>
      <c r="C15" s="28">
        <v>985</v>
      </c>
      <c r="D15" s="26">
        <f t="shared" si="1"/>
        <v>500</v>
      </c>
      <c r="E15" s="26">
        <v>420</v>
      </c>
      <c r="F15" s="26"/>
      <c r="G15" s="26"/>
      <c r="H15" s="27">
        <v>80</v>
      </c>
      <c r="I15" s="64" t="s">
        <v>35</v>
      </c>
      <c r="J15" s="50" t="s">
        <v>36</v>
      </c>
      <c r="K15" s="53" t="s">
        <v>51</v>
      </c>
      <c r="L15" s="53" t="s">
        <v>64</v>
      </c>
      <c r="M15" s="53" t="s">
        <v>39</v>
      </c>
      <c r="N15" s="66" t="s">
        <v>131</v>
      </c>
      <c r="O15" s="53" t="s">
        <v>132</v>
      </c>
      <c r="P15" s="53" t="s">
        <v>133</v>
      </c>
      <c r="Q15" s="68" t="s">
        <v>134</v>
      </c>
      <c r="R15" s="68">
        <v>13903476243</v>
      </c>
      <c r="S15" s="68" t="s">
        <v>44</v>
      </c>
      <c r="T15" s="68" t="s">
        <v>45</v>
      </c>
      <c r="U15" s="82">
        <v>45718</v>
      </c>
      <c r="V15" s="83" t="s">
        <v>58</v>
      </c>
      <c r="W15" s="67" t="s">
        <v>46</v>
      </c>
      <c r="X15" s="68" t="s">
        <v>135</v>
      </c>
      <c r="Y15" s="68" t="s">
        <v>136</v>
      </c>
      <c r="Z15" s="68" t="s">
        <v>137</v>
      </c>
      <c r="AA15" s="73">
        <v>500</v>
      </c>
      <c r="AB15" s="50"/>
      <c r="AC15" s="6"/>
      <c r="IU15" s="7"/>
      <c r="IV15" s="7"/>
    </row>
    <row r="16" s="7" customFormat="1" ht="198" customHeight="1" spans="1:29">
      <c r="A16" s="26">
        <v>11</v>
      </c>
      <c r="B16" s="30" t="s">
        <v>138</v>
      </c>
      <c r="C16" s="27">
        <v>600</v>
      </c>
      <c r="D16" s="26">
        <f t="shared" si="1"/>
        <v>420</v>
      </c>
      <c r="E16" s="27">
        <v>370</v>
      </c>
      <c r="F16" s="27"/>
      <c r="G16" s="27"/>
      <c r="H16" s="27">
        <v>50</v>
      </c>
      <c r="I16" s="59" t="s">
        <v>35</v>
      </c>
      <c r="J16" s="50" t="s">
        <v>36</v>
      </c>
      <c r="K16" s="50" t="s">
        <v>87</v>
      </c>
      <c r="L16" s="50" t="s">
        <v>64</v>
      </c>
      <c r="M16" s="52" t="s">
        <v>97</v>
      </c>
      <c r="N16" s="67" t="s">
        <v>139</v>
      </c>
      <c r="O16" s="68" t="s">
        <v>140</v>
      </c>
      <c r="P16" s="68" t="s">
        <v>44</v>
      </c>
      <c r="Q16" s="68" t="s">
        <v>141</v>
      </c>
      <c r="R16" s="86">
        <v>13934681683</v>
      </c>
      <c r="S16" s="59" t="s">
        <v>44</v>
      </c>
      <c r="T16" s="59" t="s">
        <v>45</v>
      </c>
      <c r="U16" s="87">
        <v>45717</v>
      </c>
      <c r="V16" s="87">
        <v>45992</v>
      </c>
      <c r="W16" s="67" t="s">
        <v>142</v>
      </c>
      <c r="X16" s="50" t="s">
        <v>47</v>
      </c>
      <c r="Y16" s="59" t="s">
        <v>143</v>
      </c>
      <c r="Z16" s="59" t="s">
        <v>144</v>
      </c>
      <c r="AA16" s="68">
        <v>500</v>
      </c>
      <c r="AB16" s="50"/>
      <c r="AC16" s="96"/>
    </row>
    <row r="17" s="3" customFormat="1" ht="163" customHeight="1" spans="1:30">
      <c r="A17" s="26">
        <v>12</v>
      </c>
      <c r="B17" s="26" t="s">
        <v>145</v>
      </c>
      <c r="C17" s="26">
        <v>570</v>
      </c>
      <c r="D17" s="26">
        <f t="shared" si="1"/>
        <v>300</v>
      </c>
      <c r="E17" s="26"/>
      <c r="F17" s="27">
        <v>100</v>
      </c>
      <c r="G17" s="26"/>
      <c r="H17" s="27">
        <v>200</v>
      </c>
      <c r="I17" s="50" t="s">
        <v>35</v>
      </c>
      <c r="J17" s="50" t="s">
        <v>36</v>
      </c>
      <c r="K17" s="50" t="s">
        <v>87</v>
      </c>
      <c r="L17" s="50" t="s">
        <v>64</v>
      </c>
      <c r="M17" s="52" t="s">
        <v>39</v>
      </c>
      <c r="N17" s="51" t="s">
        <v>146</v>
      </c>
      <c r="O17" s="50" t="s">
        <v>147</v>
      </c>
      <c r="P17" s="59" t="s">
        <v>44</v>
      </c>
      <c r="Q17" s="59" t="s">
        <v>141</v>
      </c>
      <c r="R17" s="50">
        <v>13934681683</v>
      </c>
      <c r="S17" s="52" t="s">
        <v>44</v>
      </c>
      <c r="T17" s="59" t="s">
        <v>45</v>
      </c>
      <c r="U17" s="82">
        <v>45748</v>
      </c>
      <c r="V17" s="82">
        <v>45962</v>
      </c>
      <c r="W17" s="88" t="s">
        <v>148</v>
      </c>
      <c r="X17" s="50" t="s">
        <v>47</v>
      </c>
      <c r="Y17" s="50" t="s">
        <v>149</v>
      </c>
      <c r="Z17" s="50" t="s">
        <v>150</v>
      </c>
      <c r="AA17" s="73">
        <v>500</v>
      </c>
      <c r="AB17" s="50"/>
      <c r="AC17" s="96"/>
      <c r="AD17" s="9"/>
    </row>
    <row r="18" s="8" customFormat="1" ht="159" customHeight="1" spans="1:30">
      <c r="A18" s="26">
        <v>13</v>
      </c>
      <c r="B18" s="26" t="s">
        <v>151</v>
      </c>
      <c r="C18" s="28">
        <v>175</v>
      </c>
      <c r="D18" s="26">
        <f t="shared" si="1"/>
        <v>175</v>
      </c>
      <c r="E18" s="28"/>
      <c r="F18" s="35">
        <v>115</v>
      </c>
      <c r="G18" s="28"/>
      <c r="H18" s="35">
        <v>60</v>
      </c>
      <c r="I18" s="50" t="s">
        <v>35</v>
      </c>
      <c r="J18" s="50" t="s">
        <v>36</v>
      </c>
      <c r="K18" s="50" t="s">
        <v>96</v>
      </c>
      <c r="L18" s="50" t="s">
        <v>152</v>
      </c>
      <c r="M18" s="50" t="s">
        <v>39</v>
      </c>
      <c r="N18" s="54" t="s">
        <v>153</v>
      </c>
      <c r="O18" s="50" t="s">
        <v>154</v>
      </c>
      <c r="P18" s="59" t="s">
        <v>44</v>
      </c>
      <c r="Q18" s="59" t="s">
        <v>141</v>
      </c>
      <c r="R18" s="50">
        <v>13934681683</v>
      </c>
      <c r="S18" s="52" t="s">
        <v>44</v>
      </c>
      <c r="T18" s="59" t="s">
        <v>45</v>
      </c>
      <c r="U18" s="82">
        <v>45748</v>
      </c>
      <c r="V18" s="82">
        <v>45962</v>
      </c>
      <c r="W18" s="60" t="s">
        <v>155</v>
      </c>
      <c r="X18" s="50" t="s">
        <v>47</v>
      </c>
      <c r="Y18" s="50" t="s">
        <v>156</v>
      </c>
      <c r="Z18" s="50" t="s">
        <v>157</v>
      </c>
      <c r="AA18" s="73">
        <v>500</v>
      </c>
      <c r="AB18" s="50"/>
      <c r="AC18" s="100"/>
      <c r="AD18" s="10"/>
    </row>
    <row r="19" s="9" customFormat="1" ht="170" customHeight="1" spans="1:29">
      <c r="A19" s="26">
        <v>14</v>
      </c>
      <c r="B19" s="29" t="s">
        <v>158</v>
      </c>
      <c r="C19" s="26">
        <v>2600</v>
      </c>
      <c r="D19" s="26">
        <f t="shared" si="1"/>
        <v>750</v>
      </c>
      <c r="E19" s="27"/>
      <c r="F19" s="27">
        <v>640</v>
      </c>
      <c r="G19" s="29"/>
      <c r="H19" s="27">
        <v>110</v>
      </c>
      <c r="I19" s="52" t="s">
        <v>35</v>
      </c>
      <c r="J19" s="50" t="s">
        <v>36</v>
      </c>
      <c r="K19" s="50" t="s">
        <v>87</v>
      </c>
      <c r="L19" s="50" t="s">
        <v>159</v>
      </c>
      <c r="M19" s="52" t="s">
        <v>97</v>
      </c>
      <c r="N19" s="60" t="s">
        <v>160</v>
      </c>
      <c r="O19" s="52" t="s">
        <v>161</v>
      </c>
      <c r="P19" s="59" t="s">
        <v>44</v>
      </c>
      <c r="Q19" s="59" t="s">
        <v>141</v>
      </c>
      <c r="R19" s="50">
        <v>13934681683</v>
      </c>
      <c r="S19" s="52" t="s">
        <v>44</v>
      </c>
      <c r="T19" s="59" t="s">
        <v>45</v>
      </c>
      <c r="U19" s="82">
        <v>45778</v>
      </c>
      <c r="V19" s="82">
        <v>45962</v>
      </c>
      <c r="W19" s="60" t="s">
        <v>162</v>
      </c>
      <c r="X19" s="50" t="s">
        <v>47</v>
      </c>
      <c r="Y19" s="59" t="s">
        <v>163</v>
      </c>
      <c r="Z19" s="59" t="s">
        <v>164</v>
      </c>
      <c r="AA19" s="59">
        <v>1000</v>
      </c>
      <c r="AB19" s="50"/>
      <c r="AC19" s="96"/>
    </row>
    <row r="20" s="9" customFormat="1" ht="212" customHeight="1" spans="1:29">
      <c r="A20" s="26">
        <v>15</v>
      </c>
      <c r="B20" s="36" t="s">
        <v>165</v>
      </c>
      <c r="C20" s="26">
        <v>680</v>
      </c>
      <c r="D20" s="26">
        <f t="shared" si="1"/>
        <v>100</v>
      </c>
      <c r="E20" s="27">
        <v>50</v>
      </c>
      <c r="F20" s="27"/>
      <c r="G20" s="29"/>
      <c r="H20" s="27">
        <v>50</v>
      </c>
      <c r="I20" s="69" t="s">
        <v>35</v>
      </c>
      <c r="J20" s="61" t="s">
        <v>166</v>
      </c>
      <c r="K20" s="61" t="s">
        <v>167</v>
      </c>
      <c r="L20" s="61" t="s">
        <v>64</v>
      </c>
      <c r="M20" s="52" t="s">
        <v>168</v>
      </c>
      <c r="N20" s="60" t="s">
        <v>169</v>
      </c>
      <c r="O20" s="69" t="s">
        <v>170</v>
      </c>
      <c r="P20" s="59" t="s">
        <v>116</v>
      </c>
      <c r="Q20" s="64" t="s">
        <v>171</v>
      </c>
      <c r="R20" s="50">
        <v>13734107088</v>
      </c>
      <c r="S20" s="52" t="s">
        <v>116</v>
      </c>
      <c r="T20" s="64" t="s">
        <v>117</v>
      </c>
      <c r="U20" s="82">
        <v>45778</v>
      </c>
      <c r="V20" s="82">
        <v>45992</v>
      </c>
      <c r="W20" s="60" t="s">
        <v>172</v>
      </c>
      <c r="X20" s="61" t="s">
        <v>173</v>
      </c>
      <c r="Y20" s="59" t="s">
        <v>174</v>
      </c>
      <c r="Z20" s="59" t="s">
        <v>175</v>
      </c>
      <c r="AA20" s="59">
        <v>6000</v>
      </c>
      <c r="AB20" s="50"/>
      <c r="AC20" s="96"/>
    </row>
    <row r="21" s="3" customFormat="1" ht="186" customHeight="1" spans="1:30">
      <c r="A21" s="26">
        <v>16</v>
      </c>
      <c r="B21" s="27" t="s">
        <v>176</v>
      </c>
      <c r="C21" s="28">
        <v>500</v>
      </c>
      <c r="D21" s="26">
        <f t="shared" si="1"/>
        <v>260</v>
      </c>
      <c r="E21" s="26">
        <v>220</v>
      </c>
      <c r="F21" s="27"/>
      <c r="G21" s="26"/>
      <c r="H21" s="27">
        <v>40</v>
      </c>
      <c r="I21" s="50" t="s">
        <v>35</v>
      </c>
      <c r="J21" s="50" t="s">
        <v>36</v>
      </c>
      <c r="K21" s="52" t="s">
        <v>177</v>
      </c>
      <c r="L21" s="52" t="s">
        <v>38</v>
      </c>
      <c r="M21" s="50" t="s">
        <v>97</v>
      </c>
      <c r="N21" s="60" t="s">
        <v>178</v>
      </c>
      <c r="O21" s="59" t="s">
        <v>161</v>
      </c>
      <c r="P21" s="59" t="s">
        <v>179</v>
      </c>
      <c r="Q21" s="59" t="s">
        <v>180</v>
      </c>
      <c r="R21" s="59">
        <v>17703570058</v>
      </c>
      <c r="S21" s="59" t="s">
        <v>179</v>
      </c>
      <c r="T21" s="59" t="s">
        <v>181</v>
      </c>
      <c r="U21" s="82">
        <v>45748</v>
      </c>
      <c r="V21" s="82">
        <v>45992</v>
      </c>
      <c r="W21" s="70" t="s">
        <v>182</v>
      </c>
      <c r="X21" s="50" t="s">
        <v>47</v>
      </c>
      <c r="Y21" s="50" t="s">
        <v>183</v>
      </c>
      <c r="Z21" s="50" t="s">
        <v>184</v>
      </c>
      <c r="AA21" s="73">
        <v>400</v>
      </c>
      <c r="AB21" s="50"/>
      <c r="AC21" s="96"/>
      <c r="AD21" s="9"/>
    </row>
    <row r="22" s="3" customFormat="1" ht="136" customHeight="1" spans="1:30">
      <c r="A22" s="26">
        <v>17</v>
      </c>
      <c r="B22" s="26" t="s">
        <v>185</v>
      </c>
      <c r="C22" s="27">
        <v>500</v>
      </c>
      <c r="D22" s="26">
        <f t="shared" si="1"/>
        <v>250</v>
      </c>
      <c r="E22" s="29"/>
      <c r="F22" s="27">
        <v>140</v>
      </c>
      <c r="G22" s="29"/>
      <c r="H22" s="27">
        <v>110</v>
      </c>
      <c r="I22" s="52" t="s">
        <v>35</v>
      </c>
      <c r="J22" s="50" t="s">
        <v>36</v>
      </c>
      <c r="K22" s="52" t="s">
        <v>51</v>
      </c>
      <c r="L22" s="52" t="s">
        <v>64</v>
      </c>
      <c r="M22" s="52" t="s">
        <v>97</v>
      </c>
      <c r="N22" s="51" t="s">
        <v>186</v>
      </c>
      <c r="O22" s="59" t="s">
        <v>154</v>
      </c>
      <c r="P22" s="59" t="s">
        <v>187</v>
      </c>
      <c r="Q22" s="59" t="s">
        <v>188</v>
      </c>
      <c r="R22" s="59">
        <v>13700574518</v>
      </c>
      <c r="S22" s="59" t="s">
        <v>187</v>
      </c>
      <c r="T22" s="50" t="s">
        <v>189</v>
      </c>
      <c r="U22" s="82">
        <v>45658</v>
      </c>
      <c r="V22" s="82">
        <v>45992</v>
      </c>
      <c r="W22" s="70" t="s">
        <v>190</v>
      </c>
      <c r="X22" s="59" t="s">
        <v>47</v>
      </c>
      <c r="Y22" s="50" t="s">
        <v>191</v>
      </c>
      <c r="Z22" s="50" t="s">
        <v>192</v>
      </c>
      <c r="AA22" s="73">
        <v>1000</v>
      </c>
      <c r="AB22" s="50"/>
      <c r="AC22" s="96"/>
      <c r="AD22" s="9"/>
    </row>
    <row r="23" s="9" customFormat="1" ht="195" customHeight="1" spans="1:29">
      <c r="A23" s="26">
        <v>18</v>
      </c>
      <c r="B23" s="27" t="s">
        <v>193</v>
      </c>
      <c r="C23" s="26">
        <v>950</v>
      </c>
      <c r="D23" s="26">
        <f t="shared" si="1"/>
        <v>100</v>
      </c>
      <c r="E23" s="27">
        <v>100</v>
      </c>
      <c r="F23" s="27"/>
      <c r="G23" s="29"/>
      <c r="H23" s="27"/>
      <c r="I23" s="52" t="s">
        <v>35</v>
      </c>
      <c r="J23" s="50" t="s">
        <v>36</v>
      </c>
      <c r="K23" s="52" t="s">
        <v>177</v>
      </c>
      <c r="L23" s="52" t="s">
        <v>38</v>
      </c>
      <c r="M23" s="50" t="s">
        <v>97</v>
      </c>
      <c r="N23" s="70" t="s">
        <v>194</v>
      </c>
      <c r="O23" s="59" t="s">
        <v>161</v>
      </c>
      <c r="P23" s="59" t="s">
        <v>195</v>
      </c>
      <c r="Q23" s="50" t="s">
        <v>196</v>
      </c>
      <c r="R23" s="59">
        <v>13623433699</v>
      </c>
      <c r="S23" s="59" t="s">
        <v>44</v>
      </c>
      <c r="T23" s="50" t="s">
        <v>45</v>
      </c>
      <c r="U23" s="82">
        <v>45689</v>
      </c>
      <c r="V23" s="82">
        <v>45992</v>
      </c>
      <c r="W23" s="70" t="s">
        <v>197</v>
      </c>
      <c r="X23" s="50" t="s">
        <v>47</v>
      </c>
      <c r="Y23" s="50" t="s">
        <v>198</v>
      </c>
      <c r="Z23" s="50" t="s">
        <v>199</v>
      </c>
      <c r="AA23" s="73">
        <v>150</v>
      </c>
      <c r="AB23" s="50"/>
      <c r="AC23" s="101"/>
    </row>
    <row r="24" s="9" customFormat="1" ht="225" customHeight="1" spans="1:29">
      <c r="A24" s="26">
        <v>19</v>
      </c>
      <c r="B24" s="26" t="s">
        <v>200</v>
      </c>
      <c r="C24" s="28">
        <v>2750</v>
      </c>
      <c r="D24" s="26">
        <f t="shared" si="1"/>
        <v>238.2</v>
      </c>
      <c r="E24" s="28">
        <v>238.2</v>
      </c>
      <c r="F24" s="27"/>
      <c r="G24" s="29"/>
      <c r="H24" s="27"/>
      <c r="I24" s="52" t="s">
        <v>106</v>
      </c>
      <c r="J24" s="50" t="s">
        <v>36</v>
      </c>
      <c r="K24" s="52" t="s">
        <v>177</v>
      </c>
      <c r="L24" s="52" t="s">
        <v>38</v>
      </c>
      <c r="M24" s="50" t="s">
        <v>97</v>
      </c>
      <c r="N24" s="70" t="s">
        <v>201</v>
      </c>
      <c r="O24" s="59" t="s">
        <v>161</v>
      </c>
      <c r="P24" s="59" t="s">
        <v>195</v>
      </c>
      <c r="Q24" s="50" t="s">
        <v>196</v>
      </c>
      <c r="R24" s="59">
        <v>13623433699</v>
      </c>
      <c r="S24" s="59" t="s">
        <v>44</v>
      </c>
      <c r="T24" s="50" t="s">
        <v>45</v>
      </c>
      <c r="U24" s="87">
        <v>45717</v>
      </c>
      <c r="V24" s="87">
        <v>45778</v>
      </c>
      <c r="W24" s="70" t="s">
        <v>202</v>
      </c>
      <c r="X24" s="50" t="s">
        <v>47</v>
      </c>
      <c r="Y24" s="50" t="s">
        <v>203</v>
      </c>
      <c r="Z24" s="50" t="s">
        <v>204</v>
      </c>
      <c r="AA24" s="73">
        <v>400</v>
      </c>
      <c r="AB24" s="50"/>
      <c r="AC24" s="96"/>
    </row>
    <row r="25" s="9" customFormat="1" ht="109" customHeight="1" spans="1:32">
      <c r="A25" s="26">
        <v>20</v>
      </c>
      <c r="B25" s="37" t="s">
        <v>205</v>
      </c>
      <c r="C25" s="38">
        <v>200</v>
      </c>
      <c r="D25" s="26">
        <f t="shared" si="1"/>
        <v>200</v>
      </c>
      <c r="E25" s="37"/>
      <c r="F25" s="38"/>
      <c r="G25" s="37"/>
      <c r="H25" s="38">
        <v>200</v>
      </c>
      <c r="I25" s="56" t="s">
        <v>35</v>
      </c>
      <c r="J25" s="57" t="s">
        <v>36</v>
      </c>
      <c r="K25" s="57" t="s">
        <v>206</v>
      </c>
      <c r="L25" s="57" t="s">
        <v>205</v>
      </c>
      <c r="M25" s="56" t="s">
        <v>39</v>
      </c>
      <c r="N25" s="71" t="s">
        <v>207</v>
      </c>
      <c r="O25" s="56" t="s">
        <v>161</v>
      </c>
      <c r="P25" s="72" t="s">
        <v>161</v>
      </c>
      <c r="Q25" s="57" t="s">
        <v>208</v>
      </c>
      <c r="R25" s="57"/>
      <c r="S25" s="56" t="s">
        <v>44</v>
      </c>
      <c r="T25" s="72" t="s">
        <v>45</v>
      </c>
      <c r="U25" s="89">
        <v>45717</v>
      </c>
      <c r="V25" s="89">
        <v>45992</v>
      </c>
      <c r="W25" s="71" t="s">
        <v>209</v>
      </c>
      <c r="X25" s="57" t="s">
        <v>92</v>
      </c>
      <c r="Y25" s="57" t="s">
        <v>210</v>
      </c>
      <c r="Z25" s="57" t="s">
        <v>210</v>
      </c>
      <c r="AA25" s="102">
        <v>1500</v>
      </c>
      <c r="AB25" s="57"/>
      <c r="AC25" s="96"/>
      <c r="AE25" s="101"/>
      <c r="AF25" s="101"/>
    </row>
    <row r="26" s="3" customFormat="1" ht="148" customHeight="1" spans="1:30">
      <c r="A26" s="26">
        <v>21</v>
      </c>
      <c r="B26" s="26" t="s">
        <v>211</v>
      </c>
      <c r="C26" s="28">
        <v>465</v>
      </c>
      <c r="D26" s="26">
        <f t="shared" si="1"/>
        <v>465</v>
      </c>
      <c r="E26" s="28"/>
      <c r="F26" s="35">
        <v>465</v>
      </c>
      <c r="G26" s="28"/>
      <c r="H26" s="35"/>
      <c r="I26" s="73" t="s">
        <v>35</v>
      </c>
      <c r="J26" s="50" t="s">
        <v>36</v>
      </c>
      <c r="K26" s="50" t="s">
        <v>212</v>
      </c>
      <c r="L26" s="50" t="s">
        <v>213</v>
      </c>
      <c r="M26" s="50" t="s">
        <v>97</v>
      </c>
      <c r="N26" s="51" t="s">
        <v>214</v>
      </c>
      <c r="O26" s="73" t="s">
        <v>161</v>
      </c>
      <c r="P26" s="73" t="s">
        <v>161</v>
      </c>
      <c r="Q26" s="50" t="s">
        <v>208</v>
      </c>
      <c r="R26" s="73"/>
      <c r="S26" s="50" t="s">
        <v>44</v>
      </c>
      <c r="T26" s="73" t="s">
        <v>215</v>
      </c>
      <c r="U26" s="87">
        <v>45778</v>
      </c>
      <c r="V26" s="82">
        <v>45994</v>
      </c>
      <c r="W26" s="51" t="s">
        <v>216</v>
      </c>
      <c r="X26" s="50" t="s">
        <v>47</v>
      </c>
      <c r="Y26" s="50" t="s">
        <v>217</v>
      </c>
      <c r="Z26" s="50" t="s">
        <v>217</v>
      </c>
      <c r="AA26" s="73">
        <v>500</v>
      </c>
      <c r="AB26" s="50"/>
      <c r="AC26" s="96"/>
      <c r="AD26" s="9"/>
    </row>
    <row r="27" s="3" customFormat="1" ht="143" customHeight="1" spans="1:30">
      <c r="A27" s="26">
        <v>22</v>
      </c>
      <c r="B27" s="26" t="s">
        <v>218</v>
      </c>
      <c r="C27" s="26">
        <v>194</v>
      </c>
      <c r="D27" s="26">
        <f t="shared" si="1"/>
        <v>194</v>
      </c>
      <c r="E27" s="26"/>
      <c r="F27" s="27">
        <v>194</v>
      </c>
      <c r="G27" s="26"/>
      <c r="H27" s="27"/>
      <c r="I27" s="50" t="s">
        <v>35</v>
      </c>
      <c r="J27" s="50" t="s">
        <v>36</v>
      </c>
      <c r="K27" s="50" t="s">
        <v>87</v>
      </c>
      <c r="L27" s="50" t="s">
        <v>64</v>
      </c>
      <c r="M27" s="52" t="s">
        <v>39</v>
      </c>
      <c r="N27" s="51" t="s">
        <v>219</v>
      </c>
      <c r="O27" s="50" t="s">
        <v>161</v>
      </c>
      <c r="P27" s="50" t="s">
        <v>161</v>
      </c>
      <c r="Q27" s="50" t="s">
        <v>208</v>
      </c>
      <c r="R27" s="50"/>
      <c r="S27" s="50" t="s">
        <v>220</v>
      </c>
      <c r="T27" s="50" t="s">
        <v>221</v>
      </c>
      <c r="U27" s="82">
        <v>45905</v>
      </c>
      <c r="V27" s="82">
        <v>45963</v>
      </c>
      <c r="W27" s="51" t="s">
        <v>222</v>
      </c>
      <c r="X27" s="50" t="s">
        <v>47</v>
      </c>
      <c r="Y27" s="50" t="s">
        <v>223</v>
      </c>
      <c r="Z27" s="50" t="s">
        <v>223</v>
      </c>
      <c r="AA27" s="50">
        <v>850</v>
      </c>
      <c r="AB27" s="50"/>
      <c r="AC27" s="96"/>
      <c r="AD27" s="9"/>
    </row>
    <row r="28" s="8" customFormat="1" ht="43" customHeight="1" spans="1:30">
      <c r="A28" s="39" t="s">
        <v>224</v>
      </c>
      <c r="B28" s="39" t="s">
        <v>225</v>
      </c>
      <c r="C28" s="40">
        <f>SUM(C29:C39)</f>
        <v>11914.73</v>
      </c>
      <c r="D28" s="40">
        <f>SUM(D29:D39)</f>
        <v>4224.8</v>
      </c>
      <c r="E28" s="40">
        <f>SUM(E29:E39)</f>
        <v>2864.8</v>
      </c>
      <c r="F28" s="41">
        <f>SUM(F29:F39)</f>
        <v>610</v>
      </c>
      <c r="G28" s="40"/>
      <c r="H28" s="41">
        <f>SUM(H29:H39)</f>
        <v>750</v>
      </c>
      <c r="I28" s="74"/>
      <c r="J28" s="75"/>
      <c r="K28" s="75"/>
      <c r="L28" s="75"/>
      <c r="M28" s="75"/>
      <c r="N28" s="76"/>
      <c r="O28" s="74"/>
      <c r="P28" s="73"/>
      <c r="Q28" s="75"/>
      <c r="R28" s="74"/>
      <c r="S28" s="75"/>
      <c r="T28" s="74"/>
      <c r="U28" s="90"/>
      <c r="V28" s="91"/>
      <c r="W28" s="76"/>
      <c r="X28" s="75"/>
      <c r="Y28" s="75"/>
      <c r="Z28" s="75"/>
      <c r="AA28" s="74"/>
      <c r="AB28" s="75"/>
      <c r="AC28" s="100"/>
      <c r="AD28" s="10"/>
    </row>
    <row r="29" s="3" customFormat="1" ht="202" customHeight="1" spans="1:30">
      <c r="A29" s="26">
        <v>23</v>
      </c>
      <c r="B29" s="26" t="s">
        <v>226</v>
      </c>
      <c r="C29" s="26">
        <v>2008</v>
      </c>
      <c r="D29" s="26">
        <f t="shared" si="1"/>
        <v>550</v>
      </c>
      <c r="E29" s="26">
        <v>400</v>
      </c>
      <c r="F29" s="27"/>
      <c r="G29" s="26"/>
      <c r="H29" s="27">
        <v>150</v>
      </c>
      <c r="I29" s="50" t="s">
        <v>35</v>
      </c>
      <c r="J29" s="50" t="s">
        <v>225</v>
      </c>
      <c r="K29" s="52" t="s">
        <v>227</v>
      </c>
      <c r="L29" s="54" t="s">
        <v>228</v>
      </c>
      <c r="M29" s="52" t="s">
        <v>39</v>
      </c>
      <c r="N29" s="51" t="s">
        <v>229</v>
      </c>
      <c r="O29" s="50" t="s">
        <v>76</v>
      </c>
      <c r="P29" s="50" t="s">
        <v>77</v>
      </c>
      <c r="Q29" s="83" t="s">
        <v>78</v>
      </c>
      <c r="R29" s="83" t="s">
        <v>79</v>
      </c>
      <c r="S29" s="50" t="s">
        <v>44</v>
      </c>
      <c r="T29" s="50" t="s">
        <v>45</v>
      </c>
      <c r="U29" s="82">
        <v>45718</v>
      </c>
      <c r="V29" s="82">
        <v>45994</v>
      </c>
      <c r="W29" s="51" t="s">
        <v>230</v>
      </c>
      <c r="X29" s="50" t="s">
        <v>173</v>
      </c>
      <c r="Y29" s="83" t="s">
        <v>231</v>
      </c>
      <c r="Z29" s="83" t="s">
        <v>232</v>
      </c>
      <c r="AA29" s="83"/>
      <c r="AB29" s="50"/>
      <c r="AC29" s="96"/>
      <c r="AD29" s="9"/>
    </row>
    <row r="30" s="3" customFormat="1" ht="204" customHeight="1" spans="1:30">
      <c r="A30" s="26">
        <v>24</v>
      </c>
      <c r="B30" s="27" t="s">
        <v>233</v>
      </c>
      <c r="C30" s="28">
        <v>900</v>
      </c>
      <c r="D30" s="26">
        <f t="shared" si="1"/>
        <v>585</v>
      </c>
      <c r="E30" s="26"/>
      <c r="F30" s="27">
        <v>500</v>
      </c>
      <c r="G30" s="26"/>
      <c r="H30" s="27">
        <v>85</v>
      </c>
      <c r="I30" s="50" t="s">
        <v>35</v>
      </c>
      <c r="J30" s="50" t="s">
        <v>225</v>
      </c>
      <c r="K30" s="50" t="s">
        <v>234</v>
      </c>
      <c r="L30" s="50" t="s">
        <v>228</v>
      </c>
      <c r="M30" s="52" t="s">
        <v>39</v>
      </c>
      <c r="N30" s="60" t="s">
        <v>235</v>
      </c>
      <c r="O30" s="59" t="s">
        <v>236</v>
      </c>
      <c r="P30" s="59" t="s">
        <v>99</v>
      </c>
      <c r="Q30" s="59" t="s">
        <v>100</v>
      </c>
      <c r="R30" s="59">
        <v>13734092889</v>
      </c>
      <c r="S30" s="59" t="s">
        <v>44</v>
      </c>
      <c r="T30" s="59" t="s">
        <v>45</v>
      </c>
      <c r="U30" s="82">
        <v>45658</v>
      </c>
      <c r="V30" s="82">
        <v>45992</v>
      </c>
      <c r="W30" s="70" t="s">
        <v>237</v>
      </c>
      <c r="X30" s="59" t="s">
        <v>47</v>
      </c>
      <c r="Y30" s="59" t="s">
        <v>238</v>
      </c>
      <c r="Z30" s="59" t="s">
        <v>239</v>
      </c>
      <c r="AA30" s="73"/>
      <c r="AB30" s="50"/>
      <c r="AC30" s="96"/>
      <c r="AD30" s="9"/>
    </row>
    <row r="31" s="3" customFormat="1" ht="196" customHeight="1" spans="1:30">
      <c r="A31" s="26">
        <v>25</v>
      </c>
      <c r="B31" s="27" t="s">
        <v>240</v>
      </c>
      <c r="C31" s="28">
        <v>669</v>
      </c>
      <c r="D31" s="26">
        <f t="shared" si="1"/>
        <v>300</v>
      </c>
      <c r="E31" s="27">
        <v>300</v>
      </c>
      <c r="F31" s="27"/>
      <c r="G31" s="26"/>
      <c r="H31" s="27"/>
      <c r="I31" s="50" t="s">
        <v>106</v>
      </c>
      <c r="J31" s="50" t="s">
        <v>225</v>
      </c>
      <c r="K31" s="50" t="s">
        <v>241</v>
      </c>
      <c r="L31" s="50" t="s">
        <v>47</v>
      </c>
      <c r="M31" s="52" t="s">
        <v>39</v>
      </c>
      <c r="N31" s="60" t="s">
        <v>242</v>
      </c>
      <c r="O31" s="59" t="s">
        <v>243</v>
      </c>
      <c r="P31" s="59" t="s">
        <v>99</v>
      </c>
      <c r="Q31" s="59" t="s">
        <v>100</v>
      </c>
      <c r="R31" s="59">
        <v>13734092889</v>
      </c>
      <c r="S31" s="59" t="s">
        <v>244</v>
      </c>
      <c r="T31" s="59" t="s">
        <v>101</v>
      </c>
      <c r="U31" s="82">
        <v>45658</v>
      </c>
      <c r="V31" s="82">
        <v>45992</v>
      </c>
      <c r="W31" s="70" t="s">
        <v>245</v>
      </c>
      <c r="X31" s="59" t="s">
        <v>47</v>
      </c>
      <c r="Y31" s="59" t="s">
        <v>246</v>
      </c>
      <c r="Z31" s="59" t="s">
        <v>247</v>
      </c>
      <c r="AA31" s="73"/>
      <c r="AB31" s="50"/>
      <c r="AC31" s="103"/>
      <c r="AD31" s="9"/>
    </row>
    <row r="32" s="9" customFormat="1" ht="170" customHeight="1" spans="1:29">
      <c r="A32" s="26">
        <v>26</v>
      </c>
      <c r="B32" s="29" t="s">
        <v>248</v>
      </c>
      <c r="C32" s="26">
        <v>410</v>
      </c>
      <c r="D32" s="26">
        <f t="shared" si="1"/>
        <v>210</v>
      </c>
      <c r="E32" s="27"/>
      <c r="F32" s="27">
        <v>110</v>
      </c>
      <c r="G32" s="26"/>
      <c r="H32" s="27">
        <v>100</v>
      </c>
      <c r="I32" s="50" t="s">
        <v>35</v>
      </c>
      <c r="J32" s="50" t="s">
        <v>225</v>
      </c>
      <c r="K32" s="50" t="s">
        <v>249</v>
      </c>
      <c r="L32" s="50" t="s">
        <v>250</v>
      </c>
      <c r="M32" s="52" t="s">
        <v>97</v>
      </c>
      <c r="N32" s="60" t="s">
        <v>251</v>
      </c>
      <c r="O32" s="50" t="s">
        <v>252</v>
      </c>
      <c r="P32" s="50" t="s">
        <v>44</v>
      </c>
      <c r="Q32" s="59" t="s">
        <v>141</v>
      </c>
      <c r="R32" s="50">
        <v>13934681683</v>
      </c>
      <c r="S32" s="52" t="s">
        <v>44</v>
      </c>
      <c r="T32" s="59" t="s">
        <v>45</v>
      </c>
      <c r="U32" s="82">
        <v>45748</v>
      </c>
      <c r="V32" s="82">
        <v>45962</v>
      </c>
      <c r="W32" s="51" t="s">
        <v>253</v>
      </c>
      <c r="X32" s="50" t="s">
        <v>47</v>
      </c>
      <c r="Y32" s="59" t="s">
        <v>254</v>
      </c>
      <c r="Z32" s="59" t="s">
        <v>255</v>
      </c>
      <c r="AA32" s="59"/>
      <c r="AB32" s="50"/>
      <c r="AC32" s="96"/>
    </row>
    <row r="33" s="3" customFormat="1" ht="217" customHeight="1" spans="1:30">
      <c r="A33" s="26">
        <v>27</v>
      </c>
      <c r="B33" s="27" t="s">
        <v>256</v>
      </c>
      <c r="C33" s="26">
        <v>738.46</v>
      </c>
      <c r="D33" s="26">
        <f t="shared" si="1"/>
        <v>386.8</v>
      </c>
      <c r="E33" s="27">
        <v>386.8</v>
      </c>
      <c r="F33" s="27"/>
      <c r="G33" s="29"/>
      <c r="H33" s="27"/>
      <c r="I33" s="52" t="s">
        <v>35</v>
      </c>
      <c r="J33" s="50" t="s">
        <v>257</v>
      </c>
      <c r="K33" s="50" t="s">
        <v>249</v>
      </c>
      <c r="L33" s="50" t="s">
        <v>258</v>
      </c>
      <c r="M33" s="52" t="s">
        <v>39</v>
      </c>
      <c r="N33" s="51" t="s">
        <v>259</v>
      </c>
      <c r="O33" s="50" t="s">
        <v>260</v>
      </c>
      <c r="P33" s="59" t="s">
        <v>261</v>
      </c>
      <c r="Q33" s="59" t="s">
        <v>262</v>
      </c>
      <c r="R33" s="59">
        <v>15534709997</v>
      </c>
      <c r="S33" s="59" t="s">
        <v>263</v>
      </c>
      <c r="T33" s="50" t="s">
        <v>181</v>
      </c>
      <c r="U33" s="82">
        <v>45748</v>
      </c>
      <c r="V33" s="82">
        <v>45962</v>
      </c>
      <c r="W33" s="70" t="s">
        <v>264</v>
      </c>
      <c r="X33" s="50" t="s">
        <v>173</v>
      </c>
      <c r="Y33" s="50" t="s">
        <v>265</v>
      </c>
      <c r="Z33" s="50" t="s">
        <v>266</v>
      </c>
      <c r="AA33" s="50"/>
      <c r="AB33" s="50"/>
      <c r="AC33" s="96"/>
      <c r="AD33" s="9"/>
    </row>
    <row r="34" s="3" customFormat="1" ht="218" customHeight="1" spans="1:30">
      <c r="A34" s="26">
        <v>28</v>
      </c>
      <c r="B34" s="27" t="s">
        <v>267</v>
      </c>
      <c r="C34" s="28">
        <v>951.16</v>
      </c>
      <c r="D34" s="26">
        <f t="shared" si="1"/>
        <v>387.39</v>
      </c>
      <c r="E34" s="27">
        <v>320</v>
      </c>
      <c r="F34" s="27"/>
      <c r="G34" s="29"/>
      <c r="H34" s="27">
        <v>67.39</v>
      </c>
      <c r="I34" s="52" t="s">
        <v>35</v>
      </c>
      <c r="J34" s="50" t="s">
        <v>257</v>
      </c>
      <c r="K34" s="50" t="s">
        <v>249</v>
      </c>
      <c r="L34" s="50" t="s">
        <v>250</v>
      </c>
      <c r="M34" s="52" t="s">
        <v>39</v>
      </c>
      <c r="N34" s="51" t="s">
        <v>268</v>
      </c>
      <c r="O34" s="50" t="s">
        <v>269</v>
      </c>
      <c r="P34" s="59" t="s">
        <v>261</v>
      </c>
      <c r="Q34" s="59" t="s">
        <v>262</v>
      </c>
      <c r="R34" s="59">
        <v>15534709997</v>
      </c>
      <c r="S34" s="59" t="s">
        <v>263</v>
      </c>
      <c r="T34" s="50" t="s">
        <v>181</v>
      </c>
      <c r="U34" s="82">
        <v>45748</v>
      </c>
      <c r="V34" s="82">
        <v>45962</v>
      </c>
      <c r="W34" s="70" t="s">
        <v>270</v>
      </c>
      <c r="X34" s="50" t="s">
        <v>271</v>
      </c>
      <c r="Y34" s="50" t="s">
        <v>272</v>
      </c>
      <c r="Z34" s="50" t="s">
        <v>273</v>
      </c>
      <c r="AA34" s="50"/>
      <c r="AB34" s="50"/>
      <c r="AC34" s="96"/>
      <c r="AD34" s="9"/>
    </row>
    <row r="35" s="3" customFormat="1" ht="218" customHeight="1" spans="1:30">
      <c r="A35" s="26">
        <v>29</v>
      </c>
      <c r="B35" s="27" t="s">
        <v>274</v>
      </c>
      <c r="C35" s="28">
        <v>467.61</v>
      </c>
      <c r="D35" s="26">
        <f t="shared" si="1"/>
        <v>467.61</v>
      </c>
      <c r="E35" s="27">
        <v>220</v>
      </c>
      <c r="F35" s="27"/>
      <c r="G35" s="29"/>
      <c r="H35" s="27">
        <v>247.61</v>
      </c>
      <c r="I35" s="52" t="s">
        <v>35</v>
      </c>
      <c r="J35" s="50" t="s">
        <v>257</v>
      </c>
      <c r="K35" s="50" t="s">
        <v>249</v>
      </c>
      <c r="L35" s="50" t="s">
        <v>250</v>
      </c>
      <c r="M35" s="52" t="s">
        <v>39</v>
      </c>
      <c r="N35" s="51" t="s">
        <v>275</v>
      </c>
      <c r="O35" s="50" t="s">
        <v>276</v>
      </c>
      <c r="P35" s="59" t="s">
        <v>261</v>
      </c>
      <c r="Q35" s="59" t="s">
        <v>262</v>
      </c>
      <c r="R35" s="59">
        <v>15534709997</v>
      </c>
      <c r="S35" s="59" t="s">
        <v>263</v>
      </c>
      <c r="T35" s="50" t="s">
        <v>181</v>
      </c>
      <c r="U35" s="82">
        <v>45748</v>
      </c>
      <c r="V35" s="82">
        <v>45962</v>
      </c>
      <c r="W35" s="70" t="s">
        <v>277</v>
      </c>
      <c r="X35" s="50" t="s">
        <v>173</v>
      </c>
      <c r="Y35" s="50" t="s">
        <v>278</v>
      </c>
      <c r="Z35" s="50" t="s">
        <v>279</v>
      </c>
      <c r="AA35" s="50"/>
      <c r="AB35" s="50"/>
      <c r="AC35" s="96"/>
      <c r="AD35" s="9"/>
    </row>
    <row r="36" s="3" customFormat="1" ht="139" customHeight="1" spans="1:30">
      <c r="A36" s="26">
        <v>30</v>
      </c>
      <c r="B36" s="27" t="s">
        <v>280</v>
      </c>
      <c r="C36" s="28">
        <v>350</v>
      </c>
      <c r="D36" s="26">
        <f t="shared" si="1"/>
        <v>100</v>
      </c>
      <c r="E36" s="27"/>
      <c r="F36" s="27"/>
      <c r="G36" s="29"/>
      <c r="H36" s="27">
        <v>100</v>
      </c>
      <c r="I36" s="52" t="s">
        <v>35</v>
      </c>
      <c r="J36" s="50" t="s">
        <v>225</v>
      </c>
      <c r="K36" s="52" t="s">
        <v>249</v>
      </c>
      <c r="L36" s="50" t="s">
        <v>281</v>
      </c>
      <c r="M36" s="50" t="s">
        <v>39</v>
      </c>
      <c r="N36" s="51" t="s">
        <v>282</v>
      </c>
      <c r="O36" s="50" t="s">
        <v>283</v>
      </c>
      <c r="P36" s="59" t="s">
        <v>284</v>
      </c>
      <c r="Q36" s="50" t="s">
        <v>285</v>
      </c>
      <c r="R36" s="59">
        <v>13935797048</v>
      </c>
      <c r="S36" s="59" t="s">
        <v>284</v>
      </c>
      <c r="T36" s="50" t="s">
        <v>45</v>
      </c>
      <c r="U36" s="92">
        <v>45778</v>
      </c>
      <c r="V36" s="92">
        <v>45809</v>
      </c>
      <c r="W36" s="70" t="s">
        <v>286</v>
      </c>
      <c r="X36" s="50" t="s">
        <v>47</v>
      </c>
      <c r="Y36" s="50" t="s">
        <v>287</v>
      </c>
      <c r="Z36" s="50" t="s">
        <v>288</v>
      </c>
      <c r="AA36" s="50"/>
      <c r="AB36" s="50"/>
      <c r="AC36" s="96"/>
      <c r="AD36" s="9"/>
    </row>
    <row r="37" s="9" customFormat="1" ht="281" customHeight="1" spans="1:29">
      <c r="A37" s="26">
        <v>31</v>
      </c>
      <c r="B37" s="27" t="s">
        <v>289</v>
      </c>
      <c r="C37" s="26">
        <v>1980</v>
      </c>
      <c r="D37" s="26">
        <f t="shared" si="1"/>
        <v>200</v>
      </c>
      <c r="E37" s="27">
        <v>200</v>
      </c>
      <c r="F37" s="42"/>
      <c r="G37" s="43"/>
      <c r="H37" s="42"/>
      <c r="I37" s="52" t="s">
        <v>35</v>
      </c>
      <c r="J37" s="50" t="s">
        <v>225</v>
      </c>
      <c r="K37" s="52" t="s">
        <v>249</v>
      </c>
      <c r="L37" s="50" t="s">
        <v>281</v>
      </c>
      <c r="M37" s="50" t="s">
        <v>39</v>
      </c>
      <c r="N37" s="70" t="s">
        <v>290</v>
      </c>
      <c r="O37" s="59" t="s">
        <v>291</v>
      </c>
      <c r="P37" s="59" t="s">
        <v>284</v>
      </c>
      <c r="Q37" s="50" t="s">
        <v>285</v>
      </c>
      <c r="R37" s="59">
        <v>13935797048</v>
      </c>
      <c r="S37" s="59" t="s">
        <v>284</v>
      </c>
      <c r="T37" s="50" t="s">
        <v>45</v>
      </c>
      <c r="U37" s="92">
        <v>45717</v>
      </c>
      <c r="V37" s="92">
        <v>45992</v>
      </c>
      <c r="W37" s="70" t="s">
        <v>292</v>
      </c>
      <c r="X37" s="50" t="s">
        <v>47</v>
      </c>
      <c r="Y37" s="50" t="s">
        <v>293</v>
      </c>
      <c r="Z37" s="50" t="s">
        <v>294</v>
      </c>
      <c r="AA37" s="73"/>
      <c r="AB37" s="50"/>
      <c r="AC37" s="96"/>
    </row>
    <row r="38" s="9" customFormat="1" ht="245" customHeight="1" spans="1:29">
      <c r="A38" s="26">
        <v>32</v>
      </c>
      <c r="B38" s="27" t="s">
        <v>295</v>
      </c>
      <c r="C38" s="26">
        <v>1741.5</v>
      </c>
      <c r="D38" s="26">
        <f t="shared" si="1"/>
        <v>400</v>
      </c>
      <c r="E38" s="27">
        <v>400</v>
      </c>
      <c r="F38" s="27"/>
      <c r="G38" s="29"/>
      <c r="H38" s="27"/>
      <c r="I38" s="52" t="s">
        <v>35</v>
      </c>
      <c r="J38" s="50" t="s">
        <v>225</v>
      </c>
      <c r="K38" s="52" t="s">
        <v>249</v>
      </c>
      <c r="L38" s="50" t="s">
        <v>281</v>
      </c>
      <c r="M38" s="50" t="s">
        <v>39</v>
      </c>
      <c r="N38" s="70" t="s">
        <v>296</v>
      </c>
      <c r="O38" s="59" t="s">
        <v>297</v>
      </c>
      <c r="P38" s="59" t="s">
        <v>284</v>
      </c>
      <c r="Q38" s="50" t="s">
        <v>298</v>
      </c>
      <c r="R38" s="59">
        <v>13935797048</v>
      </c>
      <c r="S38" s="59" t="s">
        <v>284</v>
      </c>
      <c r="T38" s="50" t="s">
        <v>45</v>
      </c>
      <c r="U38" s="92">
        <v>45717</v>
      </c>
      <c r="V38" s="92">
        <v>45931</v>
      </c>
      <c r="W38" s="70" t="s">
        <v>299</v>
      </c>
      <c r="X38" s="50" t="s">
        <v>47</v>
      </c>
      <c r="Y38" s="50" t="s">
        <v>300</v>
      </c>
      <c r="Z38" s="50" t="s">
        <v>301</v>
      </c>
      <c r="AA38" s="73"/>
      <c r="AB38" s="50"/>
      <c r="AC38" s="96"/>
    </row>
    <row r="39" s="9" customFormat="1" ht="118" customHeight="1" spans="1:29">
      <c r="A39" s="26">
        <v>33</v>
      </c>
      <c r="B39" s="27" t="s">
        <v>302</v>
      </c>
      <c r="C39" s="26">
        <v>1699</v>
      </c>
      <c r="D39" s="26">
        <f t="shared" si="1"/>
        <v>638</v>
      </c>
      <c r="E39" s="27">
        <v>638</v>
      </c>
      <c r="F39" s="27"/>
      <c r="G39" s="29"/>
      <c r="H39" s="27"/>
      <c r="I39" s="52" t="s">
        <v>35</v>
      </c>
      <c r="J39" s="50" t="s">
        <v>225</v>
      </c>
      <c r="K39" s="52" t="s">
        <v>249</v>
      </c>
      <c r="L39" s="50" t="s">
        <v>281</v>
      </c>
      <c r="M39" s="50" t="s">
        <v>39</v>
      </c>
      <c r="N39" s="70" t="s">
        <v>303</v>
      </c>
      <c r="O39" s="59" t="s">
        <v>304</v>
      </c>
      <c r="P39" s="59" t="s">
        <v>284</v>
      </c>
      <c r="Q39" s="50" t="s">
        <v>298</v>
      </c>
      <c r="R39" s="59">
        <v>13935797048</v>
      </c>
      <c r="S39" s="59" t="s">
        <v>284</v>
      </c>
      <c r="T39" s="50" t="s">
        <v>45</v>
      </c>
      <c r="U39" s="92">
        <v>45717</v>
      </c>
      <c r="V39" s="92">
        <v>45839</v>
      </c>
      <c r="W39" s="70" t="s">
        <v>305</v>
      </c>
      <c r="X39" s="50" t="s">
        <v>47</v>
      </c>
      <c r="Y39" s="50" t="s">
        <v>306</v>
      </c>
      <c r="Z39" s="50" t="s">
        <v>307</v>
      </c>
      <c r="AA39" s="73"/>
      <c r="AB39" s="59"/>
      <c r="AC39" s="96"/>
    </row>
    <row r="40" s="10" customFormat="1" ht="51" customHeight="1" spans="1:29">
      <c r="A40" s="39" t="s">
        <v>308</v>
      </c>
      <c r="B40" s="39" t="s">
        <v>309</v>
      </c>
      <c r="C40" s="39">
        <f>SUM(C41:C41)</f>
        <v>120</v>
      </c>
      <c r="D40" s="39">
        <f>SUM(D41:D41)</f>
        <v>60</v>
      </c>
      <c r="E40" s="39">
        <f>SUM(E41)</f>
        <v>0</v>
      </c>
      <c r="F40" s="42">
        <f>SUM(F41)</f>
        <v>60</v>
      </c>
      <c r="G40" s="39"/>
      <c r="H40" s="42">
        <f>SUM(H41)</f>
        <v>0</v>
      </c>
      <c r="I40" s="75"/>
      <c r="J40" s="75"/>
      <c r="K40" s="75"/>
      <c r="L40" s="75"/>
      <c r="M40" s="77"/>
      <c r="N40" s="78"/>
      <c r="O40" s="75"/>
      <c r="P40" s="50"/>
      <c r="Q40" s="93"/>
      <c r="R40" s="75"/>
      <c r="S40" s="77"/>
      <c r="T40" s="93"/>
      <c r="U40" s="91"/>
      <c r="V40" s="91"/>
      <c r="W40" s="76"/>
      <c r="X40" s="75"/>
      <c r="Y40" s="93"/>
      <c r="Z40" s="93"/>
      <c r="AA40" s="93"/>
      <c r="AB40" s="75"/>
      <c r="AC40" s="100"/>
    </row>
    <row r="41" s="9" customFormat="1" ht="85.5" spans="1:29">
      <c r="A41" s="26">
        <v>34</v>
      </c>
      <c r="B41" s="29" t="s">
        <v>310</v>
      </c>
      <c r="C41" s="26">
        <v>120</v>
      </c>
      <c r="D41" s="26">
        <f t="shared" si="1"/>
        <v>60</v>
      </c>
      <c r="E41" s="26"/>
      <c r="F41" s="27">
        <v>60</v>
      </c>
      <c r="G41" s="26"/>
      <c r="H41" s="27"/>
      <c r="I41" s="50" t="s">
        <v>35</v>
      </c>
      <c r="J41" s="50" t="s">
        <v>309</v>
      </c>
      <c r="K41" s="50" t="s">
        <v>311</v>
      </c>
      <c r="L41" s="50" t="s">
        <v>312</v>
      </c>
      <c r="M41" s="50" t="s">
        <v>97</v>
      </c>
      <c r="N41" s="60" t="s">
        <v>313</v>
      </c>
      <c r="O41" s="52" t="s">
        <v>161</v>
      </c>
      <c r="P41" s="59" t="s">
        <v>161</v>
      </c>
      <c r="Q41" s="50" t="s">
        <v>208</v>
      </c>
      <c r="R41" s="50"/>
      <c r="S41" s="52" t="s">
        <v>44</v>
      </c>
      <c r="T41" s="59" t="s">
        <v>45</v>
      </c>
      <c r="U41" s="82">
        <v>45748</v>
      </c>
      <c r="V41" s="82">
        <v>45931</v>
      </c>
      <c r="W41" s="60" t="s">
        <v>314</v>
      </c>
      <c r="X41" s="50" t="s">
        <v>92</v>
      </c>
      <c r="Y41" s="50" t="s">
        <v>315</v>
      </c>
      <c r="Z41" s="50" t="s">
        <v>315</v>
      </c>
      <c r="AA41" s="73">
        <v>3000</v>
      </c>
      <c r="AB41" s="50"/>
      <c r="AC41" s="96"/>
    </row>
    <row r="42" s="10" customFormat="1" ht="51" customHeight="1" spans="1:29">
      <c r="A42" s="39" t="s">
        <v>316</v>
      </c>
      <c r="B42" s="43" t="s">
        <v>317</v>
      </c>
      <c r="C42" s="39">
        <f>SUM(C43:C45)</f>
        <v>842</v>
      </c>
      <c r="D42" s="39">
        <f>SUM(D43:D45)</f>
        <v>569</v>
      </c>
      <c r="E42" s="39">
        <f>SUM(E43:E45)</f>
        <v>0</v>
      </c>
      <c r="F42" s="42">
        <f>SUM(F43:F45)</f>
        <v>519</v>
      </c>
      <c r="G42" s="39"/>
      <c r="H42" s="42">
        <f>SUM(H43:H45)</f>
        <v>50</v>
      </c>
      <c r="I42" s="75"/>
      <c r="J42" s="75"/>
      <c r="K42" s="75"/>
      <c r="L42" s="75"/>
      <c r="M42" s="75"/>
      <c r="N42" s="78"/>
      <c r="O42" s="77"/>
      <c r="P42" s="59"/>
      <c r="Q42" s="75"/>
      <c r="R42" s="75"/>
      <c r="S42" s="77"/>
      <c r="T42" s="93"/>
      <c r="U42" s="91"/>
      <c r="V42" s="91"/>
      <c r="W42" s="78"/>
      <c r="X42" s="75"/>
      <c r="Y42" s="75"/>
      <c r="Z42" s="75"/>
      <c r="AA42" s="74"/>
      <c r="AB42" s="75"/>
      <c r="AC42" s="100"/>
    </row>
    <row r="43" s="9" customFormat="1" ht="64" customHeight="1" spans="1:29">
      <c r="A43" s="26">
        <v>35</v>
      </c>
      <c r="B43" s="29" t="s">
        <v>318</v>
      </c>
      <c r="C43" s="26">
        <v>42</v>
      </c>
      <c r="D43" s="26">
        <f t="shared" si="1"/>
        <v>42</v>
      </c>
      <c r="E43" s="26"/>
      <c r="F43" s="27">
        <v>42</v>
      </c>
      <c r="G43" s="26"/>
      <c r="H43" s="27"/>
      <c r="I43" s="50" t="s">
        <v>35</v>
      </c>
      <c r="J43" s="50" t="s">
        <v>317</v>
      </c>
      <c r="K43" s="50" t="s">
        <v>319</v>
      </c>
      <c r="L43" s="50" t="s">
        <v>320</v>
      </c>
      <c r="M43" s="50" t="s">
        <v>97</v>
      </c>
      <c r="N43" s="60" t="s">
        <v>321</v>
      </c>
      <c r="O43" s="52" t="s">
        <v>161</v>
      </c>
      <c r="P43" s="59" t="s">
        <v>44</v>
      </c>
      <c r="Q43" s="59" t="s">
        <v>141</v>
      </c>
      <c r="R43" s="50">
        <v>13934681683</v>
      </c>
      <c r="S43" s="52" t="s">
        <v>44</v>
      </c>
      <c r="T43" s="59" t="s">
        <v>45</v>
      </c>
      <c r="U43" s="82">
        <v>45748</v>
      </c>
      <c r="V43" s="82">
        <v>45931</v>
      </c>
      <c r="W43" s="60" t="s">
        <v>322</v>
      </c>
      <c r="X43" s="50" t="s">
        <v>47</v>
      </c>
      <c r="Y43" s="50" t="s">
        <v>323</v>
      </c>
      <c r="Z43" s="50" t="s">
        <v>324</v>
      </c>
      <c r="AA43" s="73"/>
      <c r="AB43" s="50"/>
      <c r="AC43" s="96"/>
    </row>
    <row r="44" s="3" customFormat="1" ht="100" customHeight="1" spans="1:30">
      <c r="A44" s="26">
        <v>36</v>
      </c>
      <c r="B44" s="29" t="s">
        <v>325</v>
      </c>
      <c r="C44" s="26">
        <v>500</v>
      </c>
      <c r="D44" s="26">
        <f t="shared" si="1"/>
        <v>350</v>
      </c>
      <c r="E44" s="29"/>
      <c r="F44" s="27">
        <v>300</v>
      </c>
      <c r="G44" s="29"/>
      <c r="H44" s="27">
        <v>50</v>
      </c>
      <c r="I44" s="52" t="s">
        <v>35</v>
      </c>
      <c r="J44" s="52" t="s">
        <v>317</v>
      </c>
      <c r="K44" s="50" t="s">
        <v>326</v>
      </c>
      <c r="L44" s="50" t="s">
        <v>327</v>
      </c>
      <c r="M44" s="52" t="s">
        <v>97</v>
      </c>
      <c r="N44" s="60" t="s">
        <v>328</v>
      </c>
      <c r="O44" s="52" t="s">
        <v>161</v>
      </c>
      <c r="P44" s="59" t="s">
        <v>161</v>
      </c>
      <c r="Q44" s="50" t="s">
        <v>208</v>
      </c>
      <c r="R44" s="50"/>
      <c r="S44" s="52" t="s">
        <v>44</v>
      </c>
      <c r="T44" s="59" t="s">
        <v>45</v>
      </c>
      <c r="U44" s="82">
        <v>45748</v>
      </c>
      <c r="V44" s="82">
        <v>45931</v>
      </c>
      <c r="W44" s="60" t="s">
        <v>329</v>
      </c>
      <c r="X44" s="50" t="s">
        <v>92</v>
      </c>
      <c r="Y44" s="50" t="s">
        <v>330</v>
      </c>
      <c r="Z44" s="50" t="s">
        <v>330</v>
      </c>
      <c r="AA44" s="73"/>
      <c r="AB44" s="50"/>
      <c r="AC44" s="96"/>
      <c r="AD44" s="9"/>
    </row>
    <row r="45" s="3" customFormat="1" ht="71.25" spans="1:30">
      <c r="A45" s="26">
        <v>37</v>
      </c>
      <c r="B45" s="27" t="s">
        <v>331</v>
      </c>
      <c r="C45" s="27">
        <v>300</v>
      </c>
      <c r="D45" s="26">
        <f t="shared" si="1"/>
        <v>177</v>
      </c>
      <c r="E45" s="29"/>
      <c r="F45" s="27">
        <v>177</v>
      </c>
      <c r="G45" s="29"/>
      <c r="H45" s="27"/>
      <c r="I45" s="52" t="s">
        <v>35</v>
      </c>
      <c r="J45" s="50" t="s">
        <v>326</v>
      </c>
      <c r="K45" s="52" t="s">
        <v>326</v>
      </c>
      <c r="L45" s="52" t="s">
        <v>326</v>
      </c>
      <c r="M45" s="52" t="s">
        <v>97</v>
      </c>
      <c r="N45" s="70" t="s">
        <v>332</v>
      </c>
      <c r="O45" s="59" t="s">
        <v>161</v>
      </c>
      <c r="P45" s="59" t="s">
        <v>161</v>
      </c>
      <c r="Q45" s="50" t="s">
        <v>208</v>
      </c>
      <c r="R45" s="59"/>
      <c r="S45" s="59" t="s">
        <v>333</v>
      </c>
      <c r="T45" s="59" t="s">
        <v>189</v>
      </c>
      <c r="U45" s="82">
        <v>45658</v>
      </c>
      <c r="V45" s="82">
        <v>45992</v>
      </c>
      <c r="W45" s="70" t="s">
        <v>334</v>
      </c>
      <c r="X45" s="50" t="s">
        <v>92</v>
      </c>
      <c r="Y45" s="50" t="s">
        <v>335</v>
      </c>
      <c r="Z45" s="50" t="s">
        <v>335</v>
      </c>
      <c r="AA45" s="73">
        <v>1200</v>
      </c>
      <c r="AB45" s="50"/>
      <c r="AC45" s="96"/>
      <c r="AD45" s="9"/>
    </row>
    <row r="46" s="10" customFormat="1" ht="66" customHeight="1" spans="1:29">
      <c r="A46" s="44" t="s">
        <v>336</v>
      </c>
      <c r="B46" s="44"/>
      <c r="C46" s="39">
        <f>C42+C40+C28+C5</f>
        <v>32877.64</v>
      </c>
      <c r="D46" s="39">
        <f>D42+D40+D28+D5</f>
        <v>14301</v>
      </c>
      <c r="E46" s="39">
        <f>E42+E40+E28+E5</f>
        <v>8208</v>
      </c>
      <c r="F46" s="42">
        <f>F42+F40+F28+F5</f>
        <v>2993</v>
      </c>
      <c r="G46" s="45"/>
      <c r="H46" s="39">
        <f>H42+H40+H28+H5</f>
        <v>3100</v>
      </c>
      <c r="I46" s="79"/>
      <c r="J46" s="79"/>
      <c r="K46" s="79"/>
      <c r="L46" s="79"/>
      <c r="M46" s="79"/>
      <c r="N46" s="79"/>
      <c r="O46" s="75"/>
      <c r="P46" s="54"/>
      <c r="Q46" s="75"/>
      <c r="R46" s="79"/>
      <c r="S46" s="79"/>
      <c r="T46" s="75"/>
      <c r="U46" s="79"/>
      <c r="V46" s="79"/>
      <c r="W46" s="79"/>
      <c r="X46" s="75"/>
      <c r="Y46" s="79"/>
      <c r="Z46" s="79"/>
      <c r="AA46" s="79"/>
      <c r="AB46" s="75"/>
      <c r="AC46" s="100"/>
    </row>
    <row r="47" s="9" customFormat="1" ht="90" customHeight="1" spans="1:29">
      <c r="A47" s="46" t="s">
        <v>337</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104"/>
    </row>
  </sheetData>
  <autoFilter xmlns:etc="http://www.wps.cn/officeDocument/2017/etCustomData" ref="A4:AF47" etc:filterBottomFollowUsedRange="0">
    <extLst/>
  </autoFilter>
  <mergeCells count="28">
    <mergeCell ref="A1:AB1"/>
    <mergeCell ref="A2:AB2"/>
    <mergeCell ref="E3:H3"/>
    <mergeCell ref="J3:L3"/>
    <mergeCell ref="A46:B46"/>
    <mergeCell ref="A47:AB47"/>
    <mergeCell ref="A3:A4"/>
    <mergeCell ref="B3:B4"/>
    <mergeCell ref="C3:C4"/>
    <mergeCell ref="D3:D4"/>
    <mergeCell ref="I3:I4"/>
    <mergeCell ref="M3:M4"/>
    <mergeCell ref="N3:N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s>
  <conditionalFormatting sqref="B33">
    <cfRule type="duplicateValues" dxfId="0" priority="3"/>
  </conditionalFormatting>
  <conditionalFormatting sqref="B34">
    <cfRule type="duplicateValues" dxfId="0" priority="1"/>
  </conditionalFormatting>
  <conditionalFormatting sqref="B35:B39">
    <cfRule type="duplicateValues" dxfId="0" priority="2"/>
  </conditionalFormatting>
  <dataValidations count="1">
    <dataValidation type="textLength" operator="lessThan" allowBlank="1" showInputMessage="1" showErrorMessage="1" errorTitle="文本长度不超过200字符" sqref="N6 N8 N15 N21 N12:N13 N30:N31 N33:N36">
      <formula1>200</formula1>
    </dataValidation>
  </dataValidations>
  <pageMargins left="0.0784722222222222" right="0.0388888888888889" top="0.550694444444444" bottom="0.0388888888888889" header="0.511805555555556" footer="0.0388888888888889"/>
  <pageSetup paperSize="9" scale="38" fitToHeight="0" orientation="landscape" horizontalDpi="600" verticalDpi="600"/>
  <headerFooter alignWithMargins="0" scaleWithDoc="0"/>
  <rowBreaks count="7" manualBreakCount="7">
    <brk id="11" max="27" man="1"/>
    <brk id="16" max="27" man="1"/>
    <brk id="23" max="27" man="1"/>
    <brk id="31" max="27" man="1"/>
    <brk id="37" max="27" man="1"/>
    <brk id="47" max="16383" man="1"/>
    <brk id="4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 footer="0.5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上报县</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永和扶贫办</cp:lastModifiedBy>
  <dcterms:created xsi:type="dcterms:W3CDTF">2017-12-09T14:54:00Z</dcterms:created>
  <cp:lastPrinted>2018-01-08T06:25:00Z</cp:lastPrinted>
  <dcterms:modified xsi:type="dcterms:W3CDTF">2025-10-18T02:32:31Z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KSORubyTemplateID">
    <vt:lpwstr>14</vt:lpwstr>
  </property>
  <property fmtid="{D5CDD505-2E9C-101B-9397-08002B2CF9AE}" pid="4" name="ICV">
    <vt:lpwstr>FD3B21FF2BD6422785B41A125CBF9903_13</vt:lpwstr>
  </property>
  <property fmtid="{D5CDD505-2E9C-101B-9397-08002B2CF9AE}" pid="5" name="KSOReadingLayout">
    <vt:bool>true</vt:bool>
  </property>
</Properties>
</file>