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新建项目" sheetId="1" r:id="rId1"/>
    <sheet name="Sheet3" sheetId="2" r:id="rId2"/>
    <sheet name="Sheet1" sheetId="3" r:id="rId3"/>
  </sheets>
  <definedNames>
    <definedName name="_xlnm.Print_Titles" localSheetId="0">'新建项目'!$1:$4</definedName>
    <definedName name="_xlnm.Print_Area" localSheetId="0">'新建项目'!$A$1:$Z$48</definedName>
    <definedName name="_xlnm._FilterDatabase" localSheetId="0" hidden="1">'新建项目'!$A$4:$AA$48</definedName>
    <definedName name="_xlnm._FilterDatabase" localSheetId="1" hidden="1">'Sheet3'!$A$3:$BE$95</definedName>
  </definedNames>
  <calcPr fullCalcOnLoad="1" iterate="1" iterateCount="100" iterateDelta="0.001"/>
</workbook>
</file>

<file path=xl/sharedStrings.xml><?xml version="1.0" encoding="utf-8"?>
<sst xmlns="http://schemas.openxmlformats.org/spreadsheetml/2006/main" count="5810" uniqueCount="781">
  <si>
    <t>永和县2023年度统筹整合财政资金巩固拓展脱贫攻坚成果同乡村振兴有效衔接实施方案的补充方案项目表</t>
  </si>
  <si>
    <t xml:space="preserve">单位（公章）：                                                                                                                                                                                                                                                                                      2023年 7月 13日                                                                                                                                                                                                                                                                                                                             </t>
  </si>
  <si>
    <t>序号</t>
  </si>
  <si>
    <t>项目名称</t>
  </si>
  <si>
    <t>项目编号</t>
  </si>
  <si>
    <t xml:space="preserve">预算
总投资
</t>
  </si>
  <si>
    <t>本年安排财政资金</t>
  </si>
  <si>
    <t>资金来源</t>
  </si>
  <si>
    <t>建设性质</t>
  </si>
  <si>
    <t>建设类别</t>
  </si>
  <si>
    <t>建设
周期</t>
  </si>
  <si>
    <t>建设内容
（规模）</t>
  </si>
  <si>
    <t>建设地点</t>
  </si>
  <si>
    <t>项目实施单位</t>
  </si>
  <si>
    <t>项目主管单位</t>
  </si>
  <si>
    <t>责任
领导</t>
  </si>
  <si>
    <t>项目预计
开始时间</t>
  </si>
  <si>
    <t>项目预计
完成时间</t>
  </si>
  <si>
    <t>项目实施单位
负责人</t>
  </si>
  <si>
    <t>项目
绩效目标</t>
  </si>
  <si>
    <t>预计受
益总人口（户、人）</t>
  </si>
  <si>
    <t>预计受益
脱贫人口（户、人）</t>
  </si>
  <si>
    <t>预估脱贫人口增收（元/人）</t>
  </si>
  <si>
    <t>备注</t>
  </si>
  <si>
    <t>资金文件</t>
  </si>
  <si>
    <t>中央衔接资金</t>
  </si>
  <si>
    <t>省级衔接资金</t>
  </si>
  <si>
    <t>市级衔接资金</t>
  </si>
  <si>
    <t>县级预算资金</t>
  </si>
  <si>
    <t>一</t>
  </si>
  <si>
    <t>产业发展</t>
  </si>
  <si>
    <t>苹果有机旱作示范园建设项目</t>
  </si>
  <si>
    <t>5100000552986326</t>
  </si>
  <si>
    <t>晋财农[2022]124号257.73万元；晋财农[2023]4号578.47万元；</t>
  </si>
  <si>
    <t>新建</t>
  </si>
  <si>
    <t>一年</t>
  </si>
  <si>
    <t xml:space="preserve">    1.千亩智慧果园建设。项目投资350万元，项目建设地点在桑壁镇堡则村。具体内容有:数字果业物联网监测平台：安装气象监测设备、土壤墒情采集设备、视频数据采集设备、虫情测报灯等;建设1000m³软体水窖;打药机、开沟机等农机设备；种植技术培训、苹果包装设计、VR全景拍摄展示等。
    2、秦脆苹果示范园：项目投资690.45万元。在楼山乡南楼村建设128亩的秦脆苹果新品种栽植、嫁接改造示范园；在乾坤湾乡东征村建设50亩的秦脆苹果栽植示范园；在桑壁镇署益村、堡则村、南寨村建设92亩秦脆苹果新品种栽植、嫁接改造示范园。</t>
  </si>
  <si>
    <t>桑壁镇
乾坤湾乡
楼山乡</t>
  </si>
  <si>
    <t>农业农村局</t>
  </si>
  <si>
    <t>马  进</t>
  </si>
  <si>
    <t>高向晖</t>
  </si>
  <si>
    <t xml:space="preserve">    1、完成千亩智慧果园建设；
    2、完成乾坤湾乡东征村、楼山乡南楼村环果园产业路建设；修建蓄水池3座，共计2000m³；购建智能云灌溉系统及配套设施3套；建设节水灌溉系统（滴管管网覆盖）；嫁接秦脆苹果136亩；
    3、项目区苹果亩均增产50公斤，降低农户生产成本，提高农户收入；
    4、促进果业结构调整和优化，提升产业层次，提供示范、服务和指导；全面推行生态化管理，资源利用率明显提高，改善项目区生产条件。</t>
  </si>
  <si>
    <t>50户
150人</t>
  </si>
  <si>
    <t>30户
90人</t>
  </si>
  <si>
    <t>永和县种羊（湖羊）基地建设项目（二期）</t>
  </si>
  <si>
    <t>5100001095230031</t>
  </si>
  <si>
    <t>晋财农[2022]124号343.3万元；临财农[2023]51号600万元</t>
  </si>
  <si>
    <t>续建</t>
  </si>
  <si>
    <t xml:space="preserve">   建设存栏1000只湖羊种羊的标准化养羊场一座。新建羊舍2栋2808.48㎡，隔离羊舍99.13㎡，生产用房及兽医室127.61㎡，草料棚295.39㎡，消防水池200m³，雨水集水池360m³，青贮池1000m³，堆粪场300.59㎡，室外道路4722.71㎡，硬化600㎡，绿化5600㎡，设备购置98台套等。</t>
  </si>
  <si>
    <t>永和县乾坤湾乡西庄湾</t>
  </si>
  <si>
    <t>畜牧发展中心</t>
  </si>
  <si>
    <t>贾晓廷</t>
  </si>
  <si>
    <t>药生荣</t>
  </si>
  <si>
    <t xml:space="preserve">    1、通过项目实施，可提供种羊3000只，全面提高永和县养殖湖羊品质质量，发挥湖羊品种优势；
    2、以项目建设为引领，带动养殖户发展湖羊产业，推动养殖业发展，以产业结构转型推动乡村振兴，增加农民收入。</t>
  </si>
  <si>
    <t>350户1000人</t>
  </si>
  <si>
    <t>永和县2023年黄河流域农林牧产业融合示范推广项目</t>
  </si>
  <si>
    <t>5100000463228000</t>
  </si>
  <si>
    <t>晋财农[2022]124号</t>
  </si>
  <si>
    <t xml:space="preserve">    1.高蛋白桑树栽植。在郭家村网格化养殖场周边栽植600亩高蛋白桑树。七彩李子树栽植。在悠哉休闲农场栽植七彩李子树20亩（辛舍果村8亩，郑家垣村12亩）。
    2.实施干果经济品种改良、发展林下经济，建设4个示范推广园区共计3295亩，覆盖全县6个乡镇9个村委12个自然村。其中：在楼山乡张家垣村大田栽植酸枣树600亩；在望海寺乡郭家村栽植地塄酸枣1000亩，种植甜高粱等饲草1000亩；在黄家岭、李家畔、段家洼村栽植地塄酸枣600亩，种植芝麻农特产品600亩；在坡头乡聂家山村核桃高接换优200亩，林下种植豆类200亩；在桑壁镇南寨村、署益村核桃高接换优665亩，林下种植矮个高粱665亩；在望海寺乡贺家洼村嫁接酸枣10亩；在乾坤湾乡阴德河村嫁接酸枣20亩，林下分别种植豆类等；在芝河镇龙口湾村退化刺槐林下种植酸枣150亩、种植柴胡50亩。</t>
  </si>
  <si>
    <t>各乡镇</t>
  </si>
  <si>
    <t>林业局</t>
  </si>
  <si>
    <t>白东红</t>
  </si>
  <si>
    <t xml:space="preserve">    1、把发展林下经济作为转变林业增长方式，实现绿色增长和兴林富民的重要途径，持续推进林果园区建设，推动干果经济林提质增效，着力打造黄河流域农林牧产业融合体，为全县乡村振兴造势造福。；
    2、探索打造可复制推广的黄河流域农林牧融合发展的林下循环经济模式，实现经济林增效、群众增收和村集体经济壮大提质的目标；
    3、着力提高林地利用率和产出率，促进林业增效、农民增收；
    4、通过实施高蛋白桑树栽植项目，可保障8000只左右育肥羊饲草供给，有效缓解望海寺乡饲草供应缺口，推动郭家村网格化养羊基地建设，推动望海寺乡养殖业发展；
    5、通过实施七彩李子树栽植项目，每亩可产生经济效益2万元，带动周围农户发展种植业，促进望海寺乡种植业发展。</t>
  </si>
  <si>
    <t>600人</t>
  </si>
  <si>
    <t>360人</t>
  </si>
  <si>
    <t>养羊产业发展奖励补贴及2023年畜牧业奖励补贴项目</t>
  </si>
  <si>
    <t>5100001455019750</t>
  </si>
  <si>
    <t>产业项目</t>
  </si>
  <si>
    <t xml:space="preserve">    2022年畜牧业奖励补贴已经验收未补贴231万，养羊产业发展奖励未补贴187万，共418万元；2023年预计畜牧业奖励补贴30万元，养羊产业发展奖励补贴种草240万，圈舍及其他补贴500万，计770万。总计1188万。</t>
  </si>
  <si>
    <t>2023.10</t>
  </si>
  <si>
    <t xml:space="preserve">    通过项目实施，进一步调动广大群众发展养羊产业的积极性，促进全县养羊产业数量和质量的提升，带动全县以养羊产业为主的畜牧业全面发展。</t>
  </si>
  <si>
    <t>1000户3000人</t>
  </si>
  <si>
    <t>400户1200人</t>
  </si>
  <si>
    <t>乾坤湾乡东征村综合服务中心建设项目（二期）</t>
  </si>
  <si>
    <t>5100001058223851</t>
  </si>
  <si>
    <t>县级投入</t>
  </si>
  <si>
    <t xml:space="preserve">    建设内容主要包括：游客接待中心190㎡、露营房11个231㎡、公厕2个42㎡，室外给水、污水、电力、排水明沟等基础设施，广场及停车场铺装350㎡、硬化2216.75㎡，综合服务中心周边景观绿化、环境整治提升、监控设备安装等。</t>
  </si>
  <si>
    <t>乾坤湾乡东征村</t>
  </si>
  <si>
    <t>乾坤湾乡政府</t>
  </si>
  <si>
    <t>乡村振兴局</t>
  </si>
  <si>
    <t>张  彭</t>
  </si>
  <si>
    <t xml:space="preserve">    1、通过项目实施，将进一步规范旅游秩序，实现农家乐住宿统一登记、土特产品统一销售，为旅游产业发展奠定坚实的基础；
    2、通过项目实施，将进一步完善旅游基础设施，为游客提供更加完善的基础设施服务；
    3、推动乾坤湾乡旅游业发展，提高东征村村民收入。</t>
  </si>
  <si>
    <t>200户600人</t>
  </si>
  <si>
    <t>128户325人</t>
  </si>
  <si>
    <t>乾坤湾乡奇奇里村综合服务中心项目(二期)</t>
  </si>
  <si>
    <t>5100001106813081</t>
  </si>
  <si>
    <t xml:space="preserve">    对房车帐篷露营基地进行扩建，增加房车营地、汽车营地等800㎡；帐篷平台522㎡；购置、安装帐篷、拖拽式房车等29处；新建集装箱式服务中心2个40㎡，配套设施等；室外给排水、电力等基础设施建设；对营地周边开展绿化、微地形整治等环境整治工程。</t>
  </si>
  <si>
    <t>乾坤湾乡奇奇里村</t>
  </si>
  <si>
    <t xml:space="preserve">    1、通过项目实施，将奇奇里村综合服务中心打造成黄河旅游公路沿线的网红打卡点，增强对游客的吸引力，吸引更多的游客前来旅游，带动奇奇里及附近村民通过发展“地摊经济”等形式增加收入；
    2、与周边的“0km”文化驿站、东征纪念馆、乾坤湾等景区形成集聚发展的态势，推进全域旅游发展。</t>
  </si>
  <si>
    <t>121户346人</t>
  </si>
  <si>
    <t>61户
152人</t>
  </si>
  <si>
    <t>楼山乡峪里村旅游示范村创建项目（二期）</t>
  </si>
  <si>
    <t>5100001106416458</t>
  </si>
  <si>
    <t xml:space="preserve">    1.新建公共厕所1座45㎡、公共浴室1座95㎡；
    2.将现有游客接待中心改造为多功能越野俱乐部，改造建筑面积340㎡，并对院内场地进行硬化，面积500㎡；
    3.改造生态民宿3家，改造面积300㎡，对原生态民居的外立面及内部陈设、水暖电等安装工程进行改造；
    4.建设临时停车场400㎡，并新建大屏系统1套；新建生态停车场1座，占地2000㎡；
    5.基础配套设施：新建1座日处理量20m³的污水处理中心及排污管道改造2000m；新建古窑洞记忆公园旅游步道2000m；新增1台200kVA变压器及弱电系统；环卫系统、旅游标识系统建设等。</t>
  </si>
  <si>
    <t>楼山乡峪里村</t>
  </si>
  <si>
    <t>楼山乡政府</t>
  </si>
  <si>
    <t>陆立罡</t>
  </si>
  <si>
    <t xml:space="preserve">    1、通过项目实施，完善峪里村村民生活服务设施以及村旅游人居环境，加快三旅融合发展进程，提升楼山乡整体旅游形象，促进旅游业全面发展。
    2、逐步推动峪里经济转型，建设有永和特色的沿黄风情乡旅典范，对县域旅游产业、特色产品起到宣传作用。</t>
  </si>
  <si>
    <t>176户461人</t>
  </si>
  <si>
    <t>49户
147人</t>
  </si>
  <si>
    <t>2022年永和县高标准农田（山区农用地宜机化改造）建设项目</t>
  </si>
  <si>
    <t>5100001455044564</t>
  </si>
  <si>
    <t>晋财农[2022]124号40万元；晋财农[2023]43号300万元</t>
  </si>
  <si>
    <t xml:space="preserve">    1.完成2500亩农田集中片区宜机化改造，全面推进农业全程机械化，有效保持水土流失，增加农民收入。为有机旱作农业发展提供宜机化耕地保障；
    2.依托我县北方梯田旅游品牌，促进梯田农耕文化农文旅融合，提升我县北方梯田地块宜机化程度，打造黄土高坡地质研学基地。</t>
  </si>
  <si>
    <t>芝河镇、桑壁镇、坡头乡、乾坤湾乡、望海寺乡、楼山乡</t>
  </si>
  <si>
    <t>现代农业发展中心</t>
  </si>
  <si>
    <t>田  华</t>
  </si>
  <si>
    <t>1.完成2500亩耕地宜机化改造；
2.预计每亩每年增产100公斤，亩均增收200元，总增收50万元；
3.抚育粮食生产优势产业基地的形成，促进农民种植习惯改变和农机、农技推广，同时解放部分农村劳动力；
4.由上而下，梁坡兼治，层层设防，有效拦截地表径流，防止水土流失。</t>
  </si>
  <si>
    <t>90户
190人</t>
  </si>
  <si>
    <t>12户
27人</t>
  </si>
  <si>
    <t>小额贷款贴息</t>
  </si>
  <si>
    <t>5100001408221526</t>
  </si>
  <si>
    <t xml:space="preserve">    对1000余户的小额信贷建档立卡户进行贷款贴息。</t>
  </si>
  <si>
    <t>吕晓强</t>
  </si>
  <si>
    <t xml:space="preserve">  为永和县建档立卡贫困户实施产业扶贫小额贷款贴息，破解扶贫融资瓶颈，降低贫困户融资成本，促进建档立卡贫困户增收脱贫，改善生产生活条件，提高自我发展能力。</t>
  </si>
  <si>
    <t>1000户1000人</t>
  </si>
  <si>
    <t>2022年农业生产托管试点项目</t>
  </si>
  <si>
    <t>5100001358840464</t>
  </si>
  <si>
    <t xml:space="preserve">    在全县6个乡镇适合机械化耕作的地块进行秸秆粉碎4.75万亩、旋耕14万亩、深耕2万亩、播种5万亩、除草防治5万亩、施叶面肥3万亩等服务作业，累计完成作业面积33.75万亩，各环节作业面积在具体实施中可根据农业生产实际情况进行调整，以实际完成托管服务的面积为准。托管作物品种主要为玉米、高粮、谷子及经济林等。</t>
  </si>
  <si>
    <t xml:space="preserve">    通过实施农业生产托管服务试点项目，把小农户和现代农业联接起来，推进农业标准化生产、集约化经营；通过集中统一服务，降低农业生产成本，让小农户成为适度规模经营的积极参与者和真正受益者，同时引领小农户更快地进入到现代农业的发展轨道。</t>
  </si>
  <si>
    <t>1500户4000人</t>
  </si>
  <si>
    <t>200户500人</t>
  </si>
  <si>
    <t>永和县高标准农田提升改造工程</t>
  </si>
  <si>
    <t>5100001106245227</t>
  </si>
  <si>
    <t xml:space="preserve">    本次共设计治理面积582.61亩。具体措施：
    1.桑壁镇桑壁村土地平整53.69亩。
    2.客土覆盖共528.92亩，其中坡头乡白家崖村21.14亩，成家坪村18.33亩，聂家山村22.11亩，均庄村69.07亩，赵家沟村81.58亩，岔口村44.82亩，贺家崖村0.41亩；芝河镇榆林则村25.56亩，贺家庄村25.26亩；桑壁镇署益村43.17亩，后河村28.18亩，护国村17.05亩，李垣村14.16亩，前龙石腰村28.55亩，长索村75.06亩；楼山乡都苏村11.22亩，望海寺乡白家腰村3.28亩。
    3.新建排水沟24699.17m，新建生产坝6处，管涵桥16座，板桥2座。</t>
  </si>
  <si>
    <t>芝河镇、桑壁镇、望海寺乡、坡头乡、楼山乡</t>
  </si>
  <si>
    <t>水利局</t>
  </si>
  <si>
    <t>王  涛</t>
  </si>
  <si>
    <t xml:space="preserve">    通过高标准农田提升改造，防止耕地撂荒，进一步保障粮食安全，增加群众收入。</t>
  </si>
  <si>
    <t>40户
136人</t>
  </si>
  <si>
    <t>26户
78人</t>
  </si>
  <si>
    <t>2023年丘陵山区农用地宜机化改造试点项目（一期）</t>
  </si>
  <si>
    <t>5100001358851433</t>
  </si>
  <si>
    <t>晋财农[2023]4号</t>
  </si>
  <si>
    <t xml:space="preserve">    全县谋划1万亩农用地宜机化改造，分两期实施，每期实施5000亩。                                             
    第一期设计实施5000亩。在坡头乡呼家庄村2000亩；桑壁镇郑家垣村1000亩、兴义村1000亩；楼山乡义合村150亩、都苏村150亩；芝河镇药家湾村700亩。
    第二期实施5000亩，全部集中连片实施。计划在芝河镇实施2000亩；坡头乡实施1300亩；楼山乡实施900亩；桑壁镇实施500亩，乾坤湾乡实施300亩。
具体各乡镇实施面积以评审通过设计为准。</t>
  </si>
  <si>
    <t xml:space="preserve">    1、项目实施后，对现有土地因地制宜进行互联互通、大小并整、调整布局、理顺沟渠、耕地质量提升，改善农田农机通行和作业条件，扩展农机作业空间，加快补齐丘陵山区农业机械化基础设施薄弱短板，提升农田宜机化水平；
    2、预计每亩每年增产100公斤，亩均增收200元以上，每期改造后总增收100万元以上。</t>
  </si>
  <si>
    <t>200户
600人</t>
  </si>
  <si>
    <t>100户300人</t>
  </si>
  <si>
    <t>2023年农业生产托管试点项目</t>
  </si>
  <si>
    <t>5100001455047190</t>
  </si>
  <si>
    <t>晋财农[2022]124号；晋财农[2023]4号</t>
  </si>
  <si>
    <t>特色产业开发</t>
  </si>
  <si>
    <t>在全县6个乡镇适合机械化耕作的地块进行服务作业，托管作物品种主要为玉米、高粮、谷子及经济林等。通过实施农业生产托管服务试点项目，把小农户和现代农业联接起来，推进农业标准化生产、集约化经营；通过集中统一服务，降低农业生产成本，让小农户成为适度规模经营的积极参与者和真正受益者，同时引领小农户更快地进入到现代农业的发展轨道。</t>
  </si>
  <si>
    <t>永和县各乡镇</t>
  </si>
  <si>
    <t>全县作业面积55万亩，折合面积14.9万亩。</t>
  </si>
  <si>
    <t>3000户9000人</t>
  </si>
  <si>
    <t>永和县2023年森林乡村建设项目</t>
  </si>
  <si>
    <t>5100000463227594</t>
  </si>
  <si>
    <t>配套设施项目</t>
  </si>
  <si>
    <t xml:space="preserve">    在前甘露河、任家庄、呼家庄、张家垣、鹿角、义合、北河露、西庄、辛角、南寨、东索基、长索共6个乡（镇）12个行政村村道、巷道、公共绿地、房前屋后及村庄周边荒山高标准绿化，栽植国槐、侧柏、云杉、红叶李、山楂、柿子、花椒等大苗共计2万余株。</t>
  </si>
  <si>
    <t>永和县6乡镇12个行政村</t>
  </si>
  <si>
    <t xml:space="preserve">    1、当年新造林成活率达90%以上；
    2、苗木保存85%以上；
    3、带动脱贫户增收。</t>
  </si>
  <si>
    <t>510人</t>
  </si>
  <si>
    <t>306人</t>
  </si>
  <si>
    <t>芝河镇现代农业综合体建设项目</t>
  </si>
  <si>
    <t>5100001058353266</t>
  </si>
  <si>
    <t>产业服务支撑项目</t>
  </si>
  <si>
    <t>提水灌溉、经济林提质增效约370亩。发展酸枣、连翘等经济林2000余亩。修建农业生产路约4.5公里。</t>
  </si>
  <si>
    <t>芝河镇</t>
  </si>
  <si>
    <t>芝河镇政府</t>
  </si>
  <si>
    <t>秦睿鹏</t>
  </si>
  <si>
    <t xml:space="preserve">    1、提高基础设施建设水平，提高经济林效益，增加群众收入。
    2、发展山桃、连翘等产业，增加植被覆盖率，涵养生态，改善生态环境，丰富村民增收渠道。
    3、开展旅游观光、休闲采摘，培育乡村发展新业态。</t>
  </si>
  <si>
    <t>172户472人</t>
  </si>
  <si>
    <t>19户
59人</t>
  </si>
  <si>
    <t>深化乾坤湾乡东征村乡村振兴示范村创建项目</t>
  </si>
  <si>
    <t>5100000463535897</t>
  </si>
  <si>
    <t>晋财农[2023]4号；县级投入</t>
  </si>
  <si>
    <t xml:space="preserve">   1.对东征旧村进行改造、提升，打造集餐饮、文创、休闲为一体的“综合体”，为游客提供更加丰富的旅游业态和更加便捷的旅游服务。2.配套“培训经济”，打造智慧党建VR室。与中央党校合作，混合现实及裸眼3D等先进的技术解决方案，让党建活动数字化、智能化。3.完善示范村配套设施，对东征红色文创产品进行开发。</t>
  </si>
  <si>
    <t>乾坤湾乡</t>
  </si>
  <si>
    <t xml:space="preserve">    1.项目建成后将进一步提高东征村旅游接待能力，规范旅游秩序，为进一步发展奠定坚实的基础；
    2.项目建成后将进一步完善旅游基础设施，为游客提供良好的游玩体验；
    3.项目建成后可以进一步促进“庭院经济”发展，增加农民收入。</t>
  </si>
  <si>
    <t>153户429人</t>
  </si>
  <si>
    <t>74户
192人</t>
  </si>
  <si>
    <t>坡头乡高粱收加储能力提升建设项目</t>
  </si>
  <si>
    <t>5100000463404010</t>
  </si>
  <si>
    <t xml:space="preserve">    新建标准化粮食仓储库1100平米：1.土石方工程3800m³；2.地基处理及边坡支护工程1000m³；砌墙工程混凝土70m³，找平层水泥砂浆等900㎡；3.配套排水工程、电气工程、通风工程及项目前期费用等。</t>
  </si>
  <si>
    <t>岔口村</t>
  </si>
  <si>
    <t>坡头乡政府</t>
  </si>
  <si>
    <t>高剑锋</t>
  </si>
  <si>
    <t xml:space="preserve">    1、优化调整农业产业结构，着力补短板、强弱项、延链条，实现高粱产业规模化、标准化经营，逐步壮大晋糯3号高粱特色产业，构建起集种植、烘干、加工、储存、销售为一体的全产业链条；
    2、项目建设后可开展“订单农业”，健全农户种粮收益保障机制，解决农户“卖粮难、储粮难”问题，促进农户增产增收；
    3、项目建成后可进一步巩固拓展脱贫攻坚成果，示范带动全乡乃至全县大力发展高粱特色产业，确保“晋糯3号”高粱面积稳定在10万亩以上，实现亩产过千、收入过千的“双千”目标。</t>
  </si>
  <si>
    <t>280户
820人</t>
  </si>
  <si>
    <t>80户180人</t>
  </si>
  <si>
    <t>2023年望海寺乡郭家村露天养羊场项目</t>
  </si>
  <si>
    <t>5100000947873310</t>
  </si>
  <si>
    <t>特色产业</t>
  </si>
  <si>
    <r>
      <t xml:space="preserve">    </t>
    </r>
    <r>
      <rPr>
        <sz val="20"/>
        <rFont val="宋体"/>
        <family val="0"/>
      </rPr>
      <t>露天养羊棚3000平米，饲草棚800平米，场地硬化10000平米，清贮池1个，路面硬化1.1公里，蓄水池180立方米等。</t>
    </r>
  </si>
  <si>
    <t>郭家村</t>
  </si>
  <si>
    <t>望海寺乡政府</t>
  </si>
  <si>
    <t>张  强</t>
  </si>
  <si>
    <t>项目完成可带动八十多户农户进行种植饲草，增加农户收入，有利于发展壮大养羊产业。</t>
  </si>
  <si>
    <t>80户170人</t>
  </si>
  <si>
    <t>63户140人</t>
  </si>
  <si>
    <t>2021年高标准农田建设项目</t>
  </si>
  <si>
    <t>5100000965099816</t>
  </si>
  <si>
    <t xml:space="preserve">    在芝河镇榆林则村、杜家庄村，坡头乡任家庄村建设高标准农田5000亩（建成后净种植面积4315亩）。实施内容包括：平田整地，土地翻耕4315亩，施用精制有机肥86.29万公斤，硫酸亚铁21.57万公斤，整修田间道14139米。</t>
  </si>
  <si>
    <t>芝河镇
坡头乡</t>
  </si>
  <si>
    <t xml:space="preserve">    1、完成5000亩高标准农田建设；
    2、提升灌溉保障、田间灌排、保土保水保肥能力、农田道路等各项基础工程建设和耕地土壤肥力水平，是提高耕地综合生产能力、保障国家粮食安全、发展现代农业、促进农民增收。</t>
  </si>
  <si>
    <t>245户980人</t>
  </si>
  <si>
    <t>15户
37人</t>
  </si>
  <si>
    <t>2022年黄河流域生态治理保护样板县示范点建设项目</t>
  </si>
  <si>
    <t>5100001408186811</t>
  </si>
  <si>
    <t xml:space="preserve">    在黄河沿岸及沿黄旅游路南楼段石质山困难地营造林1300亩，栽植侧柏、黄栌、山桃等大苗14万余株，打造黄河流域石质山困难地造林绿化研学基地。</t>
  </si>
  <si>
    <t>黄河沿岸阴德河段及沿黄旅游路南楼段</t>
  </si>
  <si>
    <t xml:space="preserve">    1.当年新造林成活率达90%以上；
    2.第二年苗木保存85%以上；
    3.带动脱贫户增收。</t>
  </si>
  <si>
    <t>120人</t>
  </si>
  <si>
    <t>75人</t>
  </si>
  <si>
    <t>永和县2022年森林乡村建设项目</t>
  </si>
  <si>
    <t>5100001106243821</t>
  </si>
  <si>
    <t xml:space="preserve">    在红花沟、下罢骨、前龙石腰、兴义、岔口、白家崖、峪里、冯苍、都苏、郭家村、红崖渠、雨林、园则沟、奇奇里共6个乡（镇）15个行政村村道、巷道、公共绿地及房前屋后高标准绿化，栽植国槐、红叶李、山楂、柿子、花椒等大苗共计1.5万余株。打造旅游观光、休闲体验为一体的特色宜居示范村。</t>
  </si>
  <si>
    <t>6个乡镇15个行政村</t>
  </si>
  <si>
    <t>720人</t>
  </si>
  <si>
    <t>408人</t>
  </si>
  <si>
    <t>2022年干果经济林综合管理示范园建设项目</t>
  </si>
  <si>
    <t>5100000463381467</t>
  </si>
  <si>
    <t xml:space="preserve">    实施红枣、核桃经济林“林上林下”综合管理，建设干果经济林综合管理示范园区4个2780亩。</t>
  </si>
  <si>
    <t xml:space="preserve">   1.当年完成红枣、核桃管护率及林下种植率100%；
   2.带动脱贫户增收。</t>
  </si>
  <si>
    <t>907人</t>
  </si>
  <si>
    <t>569人</t>
  </si>
  <si>
    <t>二</t>
  </si>
  <si>
    <t>乡村建设行动</t>
  </si>
  <si>
    <t>有机旱作示范基地建设项目</t>
  </si>
  <si>
    <t>5100001010722242</t>
  </si>
  <si>
    <t>农村基础设施（含产业配套基础设施）</t>
  </si>
  <si>
    <t xml:space="preserve">    1.在桑壁镇集中连片建设有机旱作示范基地20000亩。其中：前龙石腰村2000亩，兴义村2000亩，护国村4000亩，桑壁村3000亩，长索村1000亩，郑家垣村1000亩，暑益村2000亩，东索基村2000亩，堡则村2000亩，南寨村1000亩。实施内容包括：（1）耕地质量提升。推广应用精制商品有机肥1000亩；（2）应用抗旱良种。种植专用酿酒高粱优种“晋糯3号”1000亩；（3）农水集约利用。建设新型软件体集雨窖共计3450m³。新型保水剂应用1000亩；（4）绿色循环发展。病虫草害人工防控20000亩；（5）信息化建设。安装2台高空测报灯，2台智能性诱测报灯，2台虫情测报灯进行虫害物理防控；（6）品牌化建设。制定旱作高粱技术规程，品牌建设等。
    2.在坡头乡呼家庄150亩、岔口300亩、索驼村50亩，建设玉米节水抗旱·秸秆归垄覆盖标准化技术示范基地。
    3、坡头乡北方梯田至背阴山产业路2公里，路基宽度5.0米，路面宽度4.5米，15cm厚砂砾垫层，18cm厚混凝土面层。</t>
  </si>
  <si>
    <t>桑壁镇
坡头乡</t>
  </si>
  <si>
    <t xml:space="preserve">    1、完成20000亩“有机旱作高粱生产基地”建设，其中建设有机旱作高粱集成技术示范区1000亩；
    2、项目区亩均增产30公斤左右；
    3、通过有机旱作高粱生产基地发展新模式，带动脱贫户450户1170人；
    3、提升耕地质量，有机肥替代化肥、病虫绿色防控，实现农药、化肥使用量降低，改善项目区土壤的生物性状，增强土壤保水保肥和抗逆能力，高粱优种推广率达到100%,病虫害绿色防控覆盖率达到100%,确保高粱产业绿色可持续发展，促进有机旱作农业的可持续发展。</t>
  </si>
  <si>
    <t>1100户3300人</t>
  </si>
  <si>
    <t>450户1170人</t>
  </si>
  <si>
    <t>永和县饮水安全巩固提升工程</t>
  </si>
  <si>
    <t>5100001106242454</t>
  </si>
  <si>
    <t>改建</t>
  </si>
  <si>
    <t xml:space="preserve">    1.南寨区域供水工程。涉及南寨、堡则、南塬峁、垣上、薛基、署义等6个自然村。铺设主管道15千米，分支管道12千米，入户管线9000米，改造智能信息化水表井450座，新建阀门井30座，新建1000方蓄水池6座，扩建100方水源池一座，更换DN75提水钢管1600米，300米扬程机泵2台，打机井一座；
    2.农村饮水巩固提升工程。建设内容为：新建3座饮水配电设施，新建取水便道3500米，新建水池12座，维修5座，更换提水管道8500米，更换机泵12台，打机井3眼，修建防洪挡墙450方。</t>
  </si>
  <si>
    <t>5个乡镇22个行政村</t>
  </si>
  <si>
    <t xml:space="preserve">    1、完成南寨区域供水工程建设；保障桑壁镇450户1213口人的饮水安全问题；
    2、完成农村饮水巩固提升工程建设；可保障全县6348人的饮水安全；
    3、项目符合《农村饮水安全评价准则》，可改善群众生产生活条件和生活质量。</t>
  </si>
  <si>
    <t>1823户6348人</t>
  </si>
  <si>
    <t>1120户3120人</t>
  </si>
  <si>
    <t>永和县望海寺乡红崖渠村乡村振兴示范村创建项目</t>
  </si>
  <si>
    <t>5100000463268850</t>
  </si>
  <si>
    <t xml:space="preserve">    建设新时代文明实践站1处；新建养羊研学基地1处；新建公路服务港1处和整村风貌提升。</t>
  </si>
  <si>
    <t>红崖渠村</t>
  </si>
  <si>
    <t xml:space="preserve">    改善村民生产生活条件，提高生活质量。</t>
  </si>
  <si>
    <t>313户828人</t>
  </si>
  <si>
    <t>121户318人</t>
  </si>
  <si>
    <t>永和县健康乡村示范创建项目</t>
  </si>
  <si>
    <t>5100000463536207</t>
  </si>
  <si>
    <t xml:space="preserve">    1.发展农村养老、托幼事业，推动老龄事业、托育事业和产业协同发展，构建和完善兜底性、普惠型、多样化的养老服务体系，不断满足老年人日益增长的多层次、高品质健康养老需求。
    2.以健康小屋为依托，开展健康咨询、健康教育、健康监测和基本医疗等服务，逐步引导群众实现自我健康管理。
    3.进行乡村环境综合整治，完善农村基础设施，创建生态文明新村，实施生态环境提升工程，推动农村生态环境整体发展。</t>
  </si>
  <si>
    <t>卫体局</t>
  </si>
  <si>
    <t>于晓红</t>
  </si>
  <si>
    <t>田永峰</t>
  </si>
  <si>
    <t xml:space="preserve">    通过示范创建，做到老有所养、老有颐养、应养尽养、未成年人应抚尽抚；健康卫生教育更加完善，人民群众卫生素质明显提高，形成良好健康生活方式，达到群众自我健康管理要求；农村环境卫生明显改善，形成宜居宜业和美乡村良好环境。</t>
  </si>
  <si>
    <t>1800人</t>
  </si>
  <si>
    <t>276人</t>
  </si>
  <si>
    <t>永和县上罢骨-王家垣产业路硬化及西峪沟、甘露河、马家湾、马家滩桥改造项目</t>
  </si>
  <si>
    <t>5100000620386327</t>
  </si>
  <si>
    <t>晋财农[2022]124号193.47万元；晋财农[2023]4号
293.53万元</t>
  </si>
  <si>
    <t xml:space="preserve">    1、上罢骨-王家垣，改造长度 4.555 公里，路基宽度4.5米，路面宽度3.5米，K0+000-K0+030段为入户水泥路，挖除原路结构层后，整修路基，铺筑18cm水泥砼面层+15cm砂砾垫层；K0+030-K4+555为沥青路面，挖除原路结构层后，整修路基，铺筑18cm水泥砼面层+15cm 砂砾垫层；完善排水防护工程和安全生命防护设施。
    2、西峪沟桥：新建1-8米现浇板桥，桥长12米，与河道正交，上部结构为现浇混凝土板桥，桥面宽度为净4.5+2×0.5米，下部结构为重力式墩台，扩大基础。
    3、马家湾桥：新建1-8米现浇板桥，桥长18米，与河道正交，上部结构为现浇混凝土板桥，桥面宽度为净6.5+2×0.5米，下部结构为重力式墩台，扩大基础。
    4、马家滩桥：新建1-16米空心板桥，桥长27米，与河道正交，上部结构为预应力混凝土简支空心板，桥面宽度为7.5+2×0.5米，下部结构为重力式墩台。
    5、甘露河桥：新建1-13米空心板桥，桥长20米，与河道正交，上部结构为预应力混凝土简支空心板，桥面宽度为7.5+2×0.5米，下部结构为重力式墩台，扩大基础。</t>
  </si>
  <si>
    <t>芝河镇、乾坤湾乡</t>
  </si>
  <si>
    <t>交通运输局</t>
  </si>
  <si>
    <t>李占军</t>
  </si>
  <si>
    <t>任佼晟</t>
  </si>
  <si>
    <t xml:space="preserve">    1.通过实施永和县2023年1条自然村通硬化路及4座危桥改造项目，增强道路通行力，完善了农村公路网络的连贯性，美化了新时代乡村形象，进而带动当地农副产品的发展；满足群众快速.便捷和运输需求的需要，促进我县乡村振兴经济快速发展；
    2、最大限度地降低农业资源和生产资料的运输费用，实现了农业生产的低投入、高产出，促使资源得到充分利用，使得发展高效农业成为可能，节约农民农副产品运输成本，从而增加了农民收入；
    3、随着农村公路在通达、路面质量和运输设施方面的全面较快的发展，农民的出行方式、观念大转变，开始寻求多种经营、联合经营、进城打工等增收渠道。农民收入增加了，出行愿望与频率大为增强，形成良性循环，从而活跃农村人口、物资和信息的流动，更进一步促进农村经济的发展。</t>
  </si>
  <si>
    <t>340户
560人</t>
  </si>
  <si>
    <t>90户
160人</t>
  </si>
  <si>
    <t>500</t>
  </si>
  <si>
    <t>永和县桑壁-榆林上、沿黄公路-崔家垣产业路硬化项目</t>
  </si>
  <si>
    <t>5100001010717828</t>
  </si>
  <si>
    <t xml:space="preserve">    1、桑壁-榆林上，改造长度 4.9 公里，路基宽度4.5米，路面宽度3.5米，K0+000-K0+160 段为过村路段，需将原混凝土路面挖除后向下超挖至路床顶面标高，整修路基后，铺筑 18cm 水泥砼面层+15cm 砂砾垫层；其余路段为土路，将路基整修后，铺筑18cm 水泥砼面层+15cm 砂砾垫层；完善排水防护工程和安全生命防护设施；
    2、沿黄公路-崔家垣，改造长度 3.82 公里，路基宽度4.5米，路面宽度3.5米。原路为土路，整修路基后，铺筑18cm水泥砼面层+15cm砂砾垫层；完善排水防护工程和安全生命防护设施；</t>
  </si>
  <si>
    <t>桑壁镇、楼山乡</t>
  </si>
  <si>
    <t xml:space="preserve">    1.通过实施永和县2023年2条自然村通硬化路项目，增强道路通行力，完善了农村公路网络的连贯性，美化了新时代乡村形象，进而带动当地农副产品的发展；满足群众快速.便捷和运输需求的需要，促进我县乡村振兴经济快速发展。
    2、最大限度地降低农业资源和生产资料的运输费用，实现了农业生产的低投入、高产出，促使资源得到充分利用，使得发展高效农业成为可能，节约农民农副产品运输成本，从而增加了农民收入。
    3、随着农村公路在通达、路面质量和运输设施方面的全面较快的发展，农民的出行方式、观念大转变，开始寻求多种经营、联合经营、进城打工等增收渠道。农民收入增加了，出行愿望与频率大为增强，形成良性循环，从而活跃农村人口、物资和信息的流动，更进一步促进农村经济的发展。</t>
  </si>
  <si>
    <t>220户
340人</t>
  </si>
  <si>
    <t>120户
260人</t>
  </si>
  <si>
    <t>永和县2023年产业提升道路建设项目</t>
  </si>
  <si>
    <t>5100001106330241</t>
  </si>
  <si>
    <t xml:space="preserve">    1.农业园区生产路建设，在南寨村委霍索村至堡则村委后河村进行生产路建设，建设内容：路基工程、路面工程、错车道、排水工程和安全防护工程等。全长5公里，路基宽度4.5米，路面宽度3.5米，铺筑15cm砂砾垫层、18cm水泥砼面层；
    2.北庄至高家山道路建设，全长3公里，主要工程量：路面宽3米，厚16厘米。边沟50厘米*50厘米。路基宽4.5米。
</t>
  </si>
  <si>
    <t>桑壁镇：南寨村、堡则村
芝河镇：北庄</t>
  </si>
  <si>
    <t>320人</t>
  </si>
  <si>
    <t>50人</t>
  </si>
  <si>
    <t>坡头乡岔口村以工代赈田间道路建设项目</t>
  </si>
  <si>
    <t>5100001435205516</t>
  </si>
  <si>
    <t>晋财建[2023]19号230万元；县级投入2.3万元</t>
  </si>
  <si>
    <t>基础设施建设</t>
  </si>
  <si>
    <t>一年以下</t>
  </si>
  <si>
    <t>改建三条田间道路，全长11.57km，其中：岔口村—马里腰长8.04km、捕梁山长1.3km、岔口村—庙圪塔长2.23km，包括路基、路面、排水防护及涵洞工程。</t>
  </si>
  <si>
    <t>坡头乡岔口村</t>
  </si>
  <si>
    <t>永和县发改局</t>
  </si>
  <si>
    <t>任文生</t>
  </si>
  <si>
    <t>1.解决当地农民出行难、生产运输难的问题，改善区域内交通状况;
2.完善乡村区域路网结构；
3.发放劳务报酬50万元，设置田间路管护公益性岗位2个，增加脱贫不稳定户等困难群众的工资性收入。</t>
  </si>
  <si>
    <t xml:space="preserve">280户
820人
</t>
  </si>
  <si>
    <t>永和县东征村区域供水工程</t>
  </si>
  <si>
    <t>5100001358915468</t>
  </si>
  <si>
    <t xml:space="preserve">    在西后峪至东征沟开挖一条输水管道，提高东征千人供水保障能力。从赵家岭沟提水至0公里处，自流至阁底村委，铺设5.5公里提水管道，新建2座蓄水池，提高东征、0公里景区供水保障能力。</t>
  </si>
  <si>
    <t>永和县</t>
  </si>
  <si>
    <t xml:space="preserve">    解决乾坤湾乡8个自然村802户3425人以及外来旅游人口1000人饮水安全问题。</t>
  </si>
  <si>
    <t>802户
3425人</t>
  </si>
  <si>
    <t>520户
1560人</t>
  </si>
  <si>
    <t>永和县农村饮水巩固提升工程（2022年）</t>
  </si>
  <si>
    <t>5100001358899952</t>
  </si>
  <si>
    <t xml:space="preserve">    对郭家山村129户、刘家庄村111户、园则沟58户、庄则坪110户，西庄145户、赵家岭72户，共计625户2120人的输水及入户管道进行更新改造并对625块水表进行智能信息化改造。</t>
  </si>
  <si>
    <t xml:space="preserve">    解决了6个村，625户2120人的饮水安全问题。</t>
  </si>
  <si>
    <t>439户
1517人</t>
  </si>
  <si>
    <t>223户
789人</t>
  </si>
  <si>
    <t>桑壁镇休闲农业配套设施建设项目</t>
  </si>
  <si>
    <t>5100001010723225</t>
  </si>
  <si>
    <t xml:space="preserve">    拆除老旧富桑桥，并新建7.5米宽、25米长的钢筋混凝土桥梁。</t>
  </si>
  <si>
    <t>桑壁镇</t>
  </si>
  <si>
    <t>桑壁镇政府</t>
  </si>
  <si>
    <t>胡  瑞</t>
  </si>
  <si>
    <t xml:space="preserve">    1.通过硬化路工程，增强道路通行能力；
    2.满足群众快速.便捷和运输需求的需要；
    3.节约农民农副产品运输成本，增加了农民收入。</t>
  </si>
  <si>
    <t>94户
285人</t>
  </si>
  <si>
    <t>21户
56人</t>
  </si>
  <si>
    <t>永和县2023年农村饮水提档升级
改造工程</t>
  </si>
  <si>
    <t>5100001058359900</t>
  </si>
  <si>
    <t xml:space="preserve">    新建管理房8座，新建蓄水池9座，新建水源池5座，维修集渗池1座。配套潜水泵9套（含电缆、泵管、变频柜等），10KV输电线路2.1km，施工道路2726m，配套管道22997m，附属建筑物182座，入户设施138套，中型净水机2台。</t>
  </si>
  <si>
    <t>5个乡镇19个自然村</t>
  </si>
  <si>
    <t xml:space="preserve">    解决全县5个乡镇15个村委20个自然村，1549户4638口人的饮水保障问题。</t>
  </si>
  <si>
    <t>1549户4638口人</t>
  </si>
  <si>
    <t>929户2782口人</t>
  </si>
  <si>
    <t>东征村旅游走廊建设项目</t>
  </si>
  <si>
    <t>5100001455043901</t>
  </si>
  <si>
    <t>临财农[2023]38号；县级投入</t>
  </si>
  <si>
    <t>1.对东征村排水管网进行整修，开展路域环境整治提升，进一步改善人居环境，完善农村基础设施；2.结合示范村创建对旅游产业基础设施进行配套、完善，结合东征文化背景与东征村当地文化元素，开发适应各类人群的东征主题文创系列产品。</t>
  </si>
  <si>
    <t>1.进一步完善东征村旅游基础设施，围绕“吃、住、行、游、购、娱”六要素和“商、养、学、闲、情、奇”新六要素提供为游客提供良好的游玩体验。
2.推动多元融合的消费业态不断丰富，高品质消费空间基本形成，乡村旅游走廊品牌、知名度和影响力不断增强。
3.带动周边农户通过务工、提供旅游服务等方式增加收入。</t>
  </si>
  <si>
    <t>三</t>
  </si>
  <si>
    <t>巩固三保障成果</t>
  </si>
  <si>
    <t>雨露计划</t>
  </si>
  <si>
    <t>5100001408222503</t>
  </si>
  <si>
    <t xml:space="preserve">    对全县建档立卡贫困户中，接受中职、中技、高等职业教育的300余人在校生每人补助3000元。</t>
  </si>
  <si>
    <t xml:space="preserve">    1、资助中、高等职业教育在校生300余人，雨露计划所涉及学生做到应助尽助、应补尽补全覆盖。
    2、减轻农村贫困家庭负担，确保贫困家庭子女顺利完成学业，阻断贫困代际传递，摆脱精神贫困。</t>
  </si>
  <si>
    <t>300户300人</t>
  </si>
  <si>
    <t>四</t>
  </si>
  <si>
    <t>就业项目</t>
  </si>
  <si>
    <t>致富带头人培训</t>
  </si>
  <si>
    <t>5100001408223834</t>
  </si>
  <si>
    <t xml:space="preserve">    培训致富带头人约60人。</t>
  </si>
  <si>
    <t xml:space="preserve">    通过项目的实施，完成对永和县60余人次创业致富带头人的技能提升专题培训，强化致富带头人的产业发展能力及自主创业能力，加强各项专业技能的掌握和运用，积极发挥贫困村创业致富带头人的带头作用。</t>
  </si>
  <si>
    <t>60人</t>
  </si>
  <si>
    <t>20人</t>
  </si>
  <si>
    <t>2022年第三批脱贫劳动力外出务工一次性交通补贴</t>
  </si>
  <si>
    <t>5100001408238129</t>
  </si>
  <si>
    <t xml:space="preserve">    对2022年第三批390余人外出务工脱贫劳动力进行交通补贴。</t>
  </si>
  <si>
    <t>人社局</t>
  </si>
  <si>
    <t>贾文宁</t>
  </si>
  <si>
    <t xml:space="preserve">    通过实施对2022年第三批390余人外出务工脱贫劳动力进行交通补贴，进一步加强脱贫劳动力稳就业促增收，切实加强就业帮扶，巩固拓展脱贫攻坚成果，助力乡村振兴。</t>
  </si>
  <si>
    <t>390人</t>
  </si>
  <si>
    <t>2023年脱贫劳动力外出务工一次性交通补贴</t>
  </si>
  <si>
    <t>5100000463383351</t>
  </si>
  <si>
    <t xml:space="preserve">    对2023年约2000外出务工脱贫劳动力进行交通补贴。</t>
  </si>
  <si>
    <t>人社局
乡村振兴局</t>
  </si>
  <si>
    <t>贾晓廷
马  进</t>
  </si>
  <si>
    <t>贾文宁
吕晓强</t>
  </si>
  <si>
    <t xml:space="preserve">    通过实施对对2023年约2000外出务工脱贫劳动力进行交通补贴，进一步加强脱贫劳动力稳就业促增收，切实加强就业帮扶，巩固拓展脱贫攻坚成果，助力乡村振兴。</t>
  </si>
  <si>
    <t>2000人</t>
  </si>
  <si>
    <t>合计</t>
  </si>
  <si>
    <t>项目信息综合查询</t>
  </si>
  <si>
    <t>省</t>
  </si>
  <si>
    <t>市</t>
  </si>
  <si>
    <t>县</t>
  </si>
  <si>
    <t>乡</t>
  </si>
  <si>
    <t>项目类型</t>
  </si>
  <si>
    <t>项目二级类型</t>
  </si>
  <si>
    <t>项目子类型</t>
  </si>
  <si>
    <t>项目地点</t>
  </si>
  <si>
    <t>项目投资概算（万元）</t>
  </si>
  <si>
    <t>实际投入</t>
  </si>
  <si>
    <t>财政资金支持金额(万元)</t>
  </si>
  <si>
    <t>其中:涉农整合资金(万元)</t>
  </si>
  <si>
    <t>衔接资金支持合计</t>
  </si>
  <si>
    <t>衔接资金支持中央</t>
  </si>
  <si>
    <t>衔接资金支持省级</t>
  </si>
  <si>
    <t>衔接资金支持市级</t>
  </si>
  <si>
    <t>衔接资金支持县级</t>
  </si>
  <si>
    <t>衔接资金支持跨年</t>
  </si>
  <si>
    <t>项目状态</t>
  </si>
  <si>
    <t>规划年度</t>
  </si>
  <si>
    <t>是否纳入年度项目实施计划</t>
  </si>
  <si>
    <t>是否到户项目</t>
  </si>
  <si>
    <t>是否村集体经济项目</t>
  </si>
  <si>
    <t>是否易地扶贫搬迁后扶项目</t>
  </si>
  <si>
    <t>联农带农机制</t>
  </si>
  <si>
    <t>是否劳动密集型产业</t>
  </si>
  <si>
    <t>项目主管部门</t>
  </si>
  <si>
    <t>项目业主单位</t>
  </si>
  <si>
    <t>是否采用以工代赈方式</t>
  </si>
  <si>
    <t>项目批复时间</t>
  </si>
  <si>
    <t>计划开始日期</t>
  </si>
  <si>
    <t>计划结束日期</t>
  </si>
  <si>
    <t>实际开工日期</t>
  </si>
  <si>
    <t>实际完工日期</t>
  </si>
  <si>
    <t>是否公开公示</t>
  </si>
  <si>
    <t>是否招投标</t>
  </si>
  <si>
    <t>验收时间</t>
  </si>
  <si>
    <t>验收部门</t>
  </si>
  <si>
    <t>结算金额（万元）</t>
  </si>
  <si>
    <t>结算时间</t>
  </si>
  <si>
    <t>决算方式</t>
  </si>
  <si>
    <t>决算时间</t>
  </si>
  <si>
    <t>决算金额(万元)</t>
  </si>
  <si>
    <t>已报账(支付)金额(万元)</t>
  </si>
  <si>
    <t>衔接资金报账合计</t>
  </si>
  <si>
    <t>衔接资金报账中央</t>
  </si>
  <si>
    <t>衔接资金报账省级</t>
  </si>
  <si>
    <t>衔接资金报账市级</t>
  </si>
  <si>
    <t>衔接资金报账县级</t>
  </si>
  <si>
    <t>衔接资金报账跨年</t>
  </si>
  <si>
    <t>结余金额(万元)</t>
  </si>
  <si>
    <t>结余衔接资金(万元)</t>
  </si>
  <si>
    <t>是否形成资产</t>
  </si>
  <si>
    <t>山西省</t>
  </si>
  <si>
    <t>临汾市</t>
  </si>
  <si>
    <t>生产项目</t>
  </si>
  <si>
    <t>种植业基地</t>
  </si>
  <si>
    <t>永和县_产业发展_生产项目_永和县2023年黄河流域农林牧产业融合示范推广项目</t>
  </si>
  <si>
    <t>1000</t>
  </si>
  <si>
    <t>1020</t>
  </si>
  <si>
    <t>0</t>
  </si>
  <si>
    <t>开工</t>
  </si>
  <si>
    <t>2023</t>
  </si>
  <si>
    <t>是</t>
  </si>
  <si>
    <t>否</t>
  </si>
  <si>
    <t>带动生产</t>
  </si>
  <si>
    <t>永和县农业农村局</t>
  </si>
  <si>
    <t/>
  </si>
  <si>
    <t>20230306</t>
  </si>
  <si>
    <t>20230308</t>
  </si>
  <si>
    <t>20231121</t>
  </si>
  <si>
    <t>20230313</t>
  </si>
  <si>
    <t>5100000463399019</t>
  </si>
  <si>
    <t>永和县_产业扶贫_张家垣村肉驴养殖项目</t>
  </si>
  <si>
    <t>楼山乡</t>
  </si>
  <si>
    <t>100</t>
  </si>
  <si>
    <t>储备</t>
  </si>
  <si>
    <t>张家垣村肉驴养殖</t>
  </si>
  <si>
    <t>永和县_产业扶贫_杂粮仓储、加工扩建项目</t>
  </si>
  <si>
    <t>杂粮仓储、加工扩建</t>
  </si>
  <si>
    <t>永和县_产业项目_永和县_2023年深化乾坤湾乡东征村乡村振兴示范村创建项目</t>
  </si>
  <si>
    <t>收益分红</t>
  </si>
  <si>
    <t>乾坤湾乡人民政府</t>
  </si>
  <si>
    <t>20231120</t>
  </si>
  <si>
    <t>5100000463542007</t>
  </si>
  <si>
    <t>永和县_产业项目_山里黄合作社农副产品加工</t>
  </si>
  <si>
    <t>南庄乡</t>
  </si>
  <si>
    <t>150</t>
  </si>
  <si>
    <t>山里黄合作社农副产品加工</t>
  </si>
  <si>
    <t>永和县_产业发展_生产项目_2023年桑壁镇粮食烘干厂建设项目（一期）</t>
  </si>
  <si>
    <t>820</t>
  </si>
  <si>
    <t>800</t>
  </si>
  <si>
    <t>桑壁镇人民政府</t>
  </si>
  <si>
    <t>20230227</t>
  </si>
  <si>
    <t>5100001007664176</t>
  </si>
  <si>
    <t>永和县_产业发展_生产项目_2023年坡头乡食用菌种植项目</t>
  </si>
  <si>
    <t>坡头乡</t>
  </si>
  <si>
    <t>900</t>
  </si>
  <si>
    <t>其他</t>
  </si>
  <si>
    <t>5100001010705699</t>
  </si>
  <si>
    <t>永和县_产业项目_楼山乡苹果树管护项目</t>
  </si>
  <si>
    <t>80</t>
  </si>
  <si>
    <t>管护苹果树1000亩</t>
  </si>
  <si>
    <t>楼山乡人民政府</t>
  </si>
  <si>
    <t>5100001010707643</t>
  </si>
  <si>
    <t>永和县_产业项目_核桃树高接换优建设项目</t>
  </si>
  <si>
    <t>48</t>
  </si>
  <si>
    <t>该项目实施后，即能提高核桃品质，又能增产，并且价格可以从2.8元提高到5元</t>
  </si>
  <si>
    <t>5100001010709748</t>
  </si>
  <si>
    <t>永和县_产业项目_玉米、高粱新品种试验示范基地建设项目</t>
  </si>
  <si>
    <t>50</t>
  </si>
  <si>
    <t>试验推广适宜我县发展的旱作农业新品种</t>
  </si>
  <si>
    <t>5100001010711063</t>
  </si>
  <si>
    <t>永和县_产业项目_索驼榨油厂建设项目</t>
  </si>
  <si>
    <t>60</t>
  </si>
  <si>
    <t>完成冷库建设投入使用</t>
  </si>
  <si>
    <t>坡头乡人民政府</t>
  </si>
  <si>
    <t>5100001010712097</t>
  </si>
  <si>
    <t>永和县_产业项目_岔口石磨面粉加工厂</t>
  </si>
  <si>
    <t>建成加工厂，并投入使用，销售产品</t>
  </si>
  <si>
    <t>5100001010716781</t>
  </si>
  <si>
    <t>永和县_产业项目_乾坤湾乡红枣树科技管护项目</t>
  </si>
  <si>
    <t>200</t>
  </si>
  <si>
    <t>带动217户枣农增收</t>
  </si>
  <si>
    <t>5100001010719565</t>
  </si>
  <si>
    <t>永和县_产业项目_奇奇里村羊场配套项目</t>
  </si>
  <si>
    <t>带动养殖户112户581人增收</t>
  </si>
  <si>
    <t>5100001010724725</t>
  </si>
  <si>
    <t>永和县_产业项目_望海寺乡综合交易市场建设</t>
  </si>
  <si>
    <t>望海寺乡</t>
  </si>
  <si>
    <t>260</t>
  </si>
  <si>
    <t>建立综合交易市场，辐射全乡，带动农产品交易，预计增加户收入500</t>
  </si>
  <si>
    <t>望海寺乡人民政府</t>
  </si>
  <si>
    <t>5100001010727203</t>
  </si>
  <si>
    <t>永和县_产业项目_望海寺乡高佛腰村圈养羊5户羊场建设</t>
  </si>
  <si>
    <t>年出栏500只，户增收3000元以上</t>
  </si>
  <si>
    <t>5100001010729157</t>
  </si>
  <si>
    <t>永和县_产业项目_望海寺乡郭家村红枣树管护</t>
  </si>
  <si>
    <t>郭家村村委五个村小组共管护2000亩，每亩增收1000元</t>
  </si>
  <si>
    <t>5100001058339311</t>
  </si>
  <si>
    <t>永和县_产业发展_生产项目_2023年楼山乡养羊产业发展续建项目</t>
  </si>
  <si>
    <t>600</t>
  </si>
  <si>
    <t>永和县_产业发展_生产项目_2023年永和县产业集聚区农产品深加工项目</t>
  </si>
  <si>
    <t>坡头村</t>
  </si>
  <si>
    <t>823.3</t>
  </si>
  <si>
    <t>655.1</t>
  </si>
  <si>
    <t>168.2</t>
  </si>
  <si>
    <t>永和县产业集聚区发展服务中心</t>
  </si>
  <si>
    <t>5100001141938146</t>
  </si>
  <si>
    <t>永和县_产业项目_望海寺乡饲草储备库及养羊场建设项目</t>
  </si>
  <si>
    <t>780</t>
  </si>
  <si>
    <t>1、在北河路村建设一个饲草储备库，建设库房，购置设备，年存储饲草达到1万吨以上。2、在郭家村、北河路、白家腰、红崖渠等村建设1000亩饲草示范基地。</t>
  </si>
  <si>
    <t>5100001141940205</t>
  </si>
  <si>
    <t>永和县_产业项目_望海寺乡大寨岭生态研学基地网格化养羊建设二期项目</t>
  </si>
  <si>
    <t>750</t>
  </si>
  <si>
    <t>在郭家村建设养羊场包括建设9座建筑面积4500平方米，配套通养殖场道路、场地硬化、排水设施完善等。</t>
  </si>
  <si>
    <t>畜牧局</t>
  </si>
  <si>
    <t>5100001141947633</t>
  </si>
  <si>
    <t>永和县_产业项目_乾坤湾乡西庄村网格化舍饲圈养羊建设项目（二期）</t>
  </si>
  <si>
    <t>580</t>
  </si>
  <si>
    <t>西庄村网格化舍饲圈养羊建设项目二期工程，实施剩余的19户舎饲圈养设施建设，建筑面积2470.00㎡，其中：每户羊舍建筑面积70.00㎡，草料库建筑面积30.00㎡，羊圈占地60.00㎡。附属用房建筑面积79.60㎡，羊粪堆集处建筑面积113.82㎡，兽医工作间、隔离圈建筑面积217.70㎡。室外工程包括消防水池及泵房、无害化处理设施、绿化、道路场地硬化、及配套基础设施工程等。配套西庄村网格化舍饲圈养羊建设项目，在其周围实施采摘园、观光园等附属设施建设，对羊场进行绿化提升。</t>
  </si>
  <si>
    <t>畜牧中心</t>
  </si>
  <si>
    <t>养殖业基地</t>
  </si>
  <si>
    <t>永和县_产业发展_生产项目_2023年永和县种羊（湖羊）基地建设项目（二期）</t>
  </si>
  <si>
    <t>西庄村</t>
  </si>
  <si>
    <t>土地流转，其他</t>
  </si>
  <si>
    <t>20231127</t>
  </si>
  <si>
    <t>林草基地建设</t>
  </si>
  <si>
    <t>永和县_产业发展_生产项目_永和县2023年森林乡村建设项目</t>
  </si>
  <si>
    <t>448</t>
  </si>
  <si>
    <t>20230203</t>
  </si>
  <si>
    <t>20230208</t>
  </si>
  <si>
    <t>20230214</t>
  </si>
  <si>
    <t>永和县_产业发展_生产项目_永和县2022年森林乡村建设项目</t>
  </si>
  <si>
    <t>芝河镇,桑壁镇,乾坤湾乡,望海寺乡,坡头乡,楼山乡</t>
  </si>
  <si>
    <t>105</t>
  </si>
  <si>
    <t>55</t>
  </si>
  <si>
    <t>20230109</t>
  </si>
  <si>
    <t>20230220</t>
  </si>
  <si>
    <t>20230206</t>
  </si>
  <si>
    <t>永和县_产业发展_生产项目_2022年黄河流域生态治理保护样板县示范点建设项目</t>
  </si>
  <si>
    <t>乾坤湾乡,望海寺乡,坡头乡,楼山乡</t>
  </si>
  <si>
    <t>120</t>
  </si>
  <si>
    <t>590</t>
  </si>
  <si>
    <t>20231125</t>
  </si>
  <si>
    <t>5100000463226821</t>
  </si>
  <si>
    <t>休闲农业与乡村旅游</t>
  </si>
  <si>
    <t>永和县_产业项目_东征村特色小吃点建设</t>
  </si>
  <si>
    <t>19.5</t>
  </si>
  <si>
    <t>东征村特色小吃点建设</t>
  </si>
  <si>
    <t>5100001010708680</t>
  </si>
  <si>
    <t>永和县_产业项目_沿黄旅游扶贫项目</t>
  </si>
  <si>
    <t>280</t>
  </si>
  <si>
    <t>旅游民宿窑洞扩建13孔，新建轻钢别墅4栋标准间20间，越野车赛道4公里，真人CS场地三亩，鱼塘虾塘建设，攀岩等项目，预计人均增收3000元</t>
  </si>
  <si>
    <t>永和县_产业发展_生产项目_2023年乾坤湾乡东征村综合服务中心建设项目（二期）</t>
  </si>
  <si>
    <t>东征村</t>
  </si>
  <si>
    <t>永和县_产业发展_生产项目_2023年楼山乡峪里村旅游示范村创建项目（二期）</t>
  </si>
  <si>
    <t>峪里村</t>
  </si>
  <si>
    <t>400</t>
  </si>
  <si>
    <t>永和县_产业发展_生产项目_2023年乾坤湾乡奇奇里村综合服务中心项目(二期)</t>
  </si>
  <si>
    <t>300</t>
  </si>
  <si>
    <t>5100001141940957</t>
  </si>
  <si>
    <t>永和县_产业项目_楼山乡宜机化改造项目</t>
  </si>
  <si>
    <t>167.5</t>
  </si>
  <si>
    <t xml:space="preserve"> 峪里、义合、可托等村委进行土地小块并大块，共计670亩，每亩2500元，计167.5万元。</t>
  </si>
  <si>
    <t>5100001141945291</t>
  </si>
  <si>
    <t>永和县_产业项目_永和县2023年度5G+特色种植智慧农业示范项目</t>
  </si>
  <si>
    <t>520</t>
  </si>
  <si>
    <t>2023年在楼山乡张家垣村建设5G+特色种植智慧农业示范项目，主要以楼山乡张家垣村葡萄种植等特色种植业为基础，搭建智慧农业产业平台，通过智能温室、阳光温室的建设和智能设备的数据采集、传输、控制。实现温室自动化、无人化、智能化生产，实现产前、产中、产后全程智慧农业覆盖。同时可以为科教、研学提供数据参考。</t>
  </si>
  <si>
    <t>农业局</t>
  </si>
  <si>
    <t>小型农田水利设施建设</t>
  </si>
  <si>
    <t>永和县_产业发展_配套设施项目_2023年苹果有机旱作智慧果业示范园建设项目</t>
  </si>
  <si>
    <t>550</t>
  </si>
  <si>
    <t>20230213</t>
  </si>
  <si>
    <t>5100000552991700</t>
  </si>
  <si>
    <t>永和县_村基础设施_山洪灾害防治非工程措施维修养护、运行项目</t>
  </si>
  <si>
    <t>13</t>
  </si>
  <si>
    <t>运行费用、维修养护等</t>
  </si>
  <si>
    <t>永和县水利局</t>
  </si>
  <si>
    <t>永和县_乡村建设行动_农村基础设施（含产业配套基础设施）_2023年续建2021年高标准农田建设项目</t>
  </si>
  <si>
    <t>274.2</t>
  </si>
  <si>
    <t>永和县_产业发展_配套设施项目_永和县高标准农田提升改造工程</t>
  </si>
  <si>
    <t>芝河镇,桑壁镇,望海寺乡,坡头乡,楼山乡</t>
  </si>
  <si>
    <t>帮助产销对接</t>
  </si>
  <si>
    <t>20231113</t>
  </si>
  <si>
    <t>科技服务</t>
  </si>
  <si>
    <t>永和县_产业发展_产业服务支撑项目_2023年续建2022年农业生产托管试点项目</t>
  </si>
  <si>
    <t>676</t>
  </si>
  <si>
    <t>农业社会化服务</t>
  </si>
  <si>
    <t>永和县_产业发展_产业服务支撑项目_2022年干果经济林综合管理示范园建设项目</t>
  </si>
  <si>
    <t>129.6</t>
  </si>
  <si>
    <t>党旗红农副产品加工</t>
  </si>
  <si>
    <t>20230320</t>
  </si>
  <si>
    <t>20230322</t>
  </si>
  <si>
    <t>20231207</t>
  </si>
  <si>
    <t>永和县_乡村建设行动_农村公共服务_2023年芝河镇现代农业综合体建设项目</t>
  </si>
  <si>
    <t>510</t>
  </si>
  <si>
    <t>芝河镇人民政府</t>
  </si>
  <si>
    <t>永和县_产业发展_产业服务支撑项目_2023年丘陵山区农用地宜机化改造试点项目（一期）</t>
  </si>
  <si>
    <t>579.5</t>
  </si>
  <si>
    <t>金融保险配套项目</t>
  </si>
  <si>
    <t>永和县_产业发展_金融保险配套项目_2023年小额贷款贴息</t>
  </si>
  <si>
    <t>230</t>
  </si>
  <si>
    <t>5100000478366186</t>
  </si>
  <si>
    <t>永和县_金融扶贫_激发贫困户内生动力奖补项目</t>
  </si>
  <si>
    <t>45</t>
  </si>
  <si>
    <t>激发贫困户内生动力奖补项目</t>
  </si>
  <si>
    <t>扶贫局</t>
  </si>
  <si>
    <t>务工补助</t>
  </si>
  <si>
    <t>交通费补助</t>
  </si>
  <si>
    <t>永和县_乡村建设行动_农村基础设施（含产业配套基础设施）_2023年脱贫劳动力外出务工一次性交通补贴</t>
  </si>
  <si>
    <t>170</t>
  </si>
  <si>
    <t>就业务工</t>
  </si>
  <si>
    <t>交通局</t>
  </si>
  <si>
    <t>永和县_就业项目_务工补助_2022年第三批脱贫劳动力外出务工一次性交通补贴</t>
  </si>
  <si>
    <t>41.7</t>
  </si>
  <si>
    <t>创业</t>
  </si>
  <si>
    <t>创业培训</t>
  </si>
  <si>
    <t>永和县_就业项目_创业_2023年致富带头人培训</t>
  </si>
  <si>
    <t>23</t>
  </si>
  <si>
    <t>5100000463366310</t>
  </si>
  <si>
    <t>农村道路建设（通村路、通户路、小型桥梁等）</t>
  </si>
  <si>
    <t>永和县_村基础设施_前官庄村巷道硬化</t>
  </si>
  <si>
    <t>65</t>
  </si>
  <si>
    <t>前官庄村巷道硬化</t>
  </si>
  <si>
    <t>5100000463367857</t>
  </si>
  <si>
    <t>永和县_村基础设施_贺家庄通村道路</t>
  </si>
  <si>
    <t>54</t>
  </si>
  <si>
    <t>贺家庄通村道路</t>
  </si>
  <si>
    <t>5100000463371996</t>
  </si>
  <si>
    <t>永和县_村基础设施_孙家庄村委会门前道路维修项目</t>
  </si>
  <si>
    <t>40</t>
  </si>
  <si>
    <t>孙家庄村委会门前道路维修</t>
  </si>
  <si>
    <t>5100000553001378</t>
  </si>
  <si>
    <t>永和县_村基础设施_交口乡南楼-陈家塬村通硬化路工程</t>
  </si>
  <si>
    <t>171.5667</t>
  </si>
  <si>
    <t>7.31km路基、路面、涵洞、排水防护、安全防护等工程</t>
  </si>
  <si>
    <t>永和县交通运输局</t>
  </si>
  <si>
    <t>5100000553008821</t>
  </si>
  <si>
    <t>永和县_村基础设施_交口乡永泊线-鹿角村为村通硬化路项目</t>
  </si>
  <si>
    <t>298.7442</t>
  </si>
  <si>
    <t>2.34km路基、路面、涵洞、排水防护、安全防护等工程</t>
  </si>
  <si>
    <t>5100000583437216</t>
  </si>
  <si>
    <t>永和县_村基础设施_永和县南庄乡花儿坡至后河水毁工程</t>
  </si>
  <si>
    <t>通过恢复水毁工程，增强道路通行能力，满足群众快速、便捷和运输需求的需要，节约农民农副产品运输成本，从而增加了农民收入</t>
  </si>
  <si>
    <t>5100000583453815</t>
  </si>
  <si>
    <t>永和县_村基础设施_永和县永泊线（山头—南楼段）路面维修工程</t>
  </si>
  <si>
    <t>30</t>
  </si>
  <si>
    <t>通过永泊线（山头—南楼段）路面维修工程，增强道路通行能力，满足群众快速、便捷和运输需求的需要，节约农民农副产品运输成本，从而增加了农民收入</t>
  </si>
  <si>
    <t>5100000583469766</t>
  </si>
  <si>
    <t>永和县_村基础设施_乡镇行政村道路养护补助</t>
  </si>
  <si>
    <t>24</t>
  </si>
  <si>
    <t>通过乡镇行政村道路养护，增强道路通行能力，满足群众快速、便捷和运输需求的需要，节约农民农副产品运输成本，从而增加了农民收入</t>
  </si>
  <si>
    <t>5100000583507397</t>
  </si>
  <si>
    <t>永和县_村基础设施_大中修水毁工程</t>
  </si>
  <si>
    <t>189</t>
  </si>
  <si>
    <t>通过大中修水毁工程，增强道路通行能力，满足群众快速、便捷和运输需求的需要，节约农民农副产品运输成本，从而增加了农民收入</t>
  </si>
  <si>
    <t>5100000620308126</t>
  </si>
  <si>
    <t>永和县_村基础设施_永和县沿黄公路至郭家村村通硬化路工程</t>
  </si>
  <si>
    <t>213.7022</t>
  </si>
  <si>
    <t>通村公路改造增强道路通行能力，满足群众快速便捷和运输的需求，节约农副产品运输成本，从而增加农民收入</t>
  </si>
  <si>
    <t>永和县_乡村建设行动_农村基础设施（含产业配套基础设施）_永和县上罢骨-王家垣产业路硬化及西峪沟、甘露河、马家湾、马家滩桥改造项目</t>
  </si>
  <si>
    <t>芝河镇,乾坤湾乡</t>
  </si>
  <si>
    <t>487</t>
  </si>
  <si>
    <t>736.35</t>
  </si>
  <si>
    <t>5100000620454791</t>
  </si>
  <si>
    <t>永和县_村基础设施_永和县杨家坬至甘泉里村通硬化路工程</t>
  </si>
  <si>
    <t>366.1665</t>
  </si>
  <si>
    <t>通过农村公路改造，增强道路通行能力，满足群众快速、便捷和运输需求的需要，节约农民农副产品运输成本，从而增加了农民收入</t>
  </si>
  <si>
    <t>永和县_产业发展_金融保险配套项目_永和县桑壁-榆林上、沿黄公路-崔家垣产业路硬化项目</t>
  </si>
  <si>
    <t>桑壁镇,楼山乡</t>
  </si>
  <si>
    <t>452</t>
  </si>
  <si>
    <t>763.65</t>
  </si>
  <si>
    <t>5100001058416007</t>
  </si>
  <si>
    <t>永和县_村基础设施_芝河镇有机旱作农业示范园区建设项目（霍家沟田间路建设项目）</t>
  </si>
  <si>
    <t>霍家沟村</t>
  </si>
  <si>
    <t>730</t>
  </si>
  <si>
    <t>有机旱作农业示范园区建设项目配套基础设施，为示范园区后续发展提供交通道路设施保障</t>
  </si>
  <si>
    <t>5100001058416843</t>
  </si>
  <si>
    <t>永和县_村基础设施_芝河镇有机旱作农业示范园区建设项目（北则通村道路建设）</t>
  </si>
  <si>
    <t>长乐村</t>
  </si>
  <si>
    <t>414</t>
  </si>
  <si>
    <t>产业路、资源路、旅游路建设</t>
  </si>
  <si>
    <t>永和县_乡村建设行动_农村基础设施（含产业配套基础设施）_望海寺乡红崖渠村乡村振兴示范村创建二期项目</t>
  </si>
  <si>
    <t>5100000463347797</t>
  </si>
  <si>
    <t>永和县_村基础设施_西山沟田间路（蔬菜大棚）硬化项目</t>
  </si>
  <si>
    <t>85.19</t>
  </si>
  <si>
    <t>西山沟田间路（蔬菜大棚）硬化</t>
  </si>
  <si>
    <t>永和县_产业发展_生产项目_桑壁镇休闲农业配套设施建设项目</t>
  </si>
  <si>
    <t>47</t>
  </si>
  <si>
    <t>粮食烘干5000吨、储存3000吨、场地10000平米</t>
  </si>
  <si>
    <t>永和县_乡村建设行动_农村基础设施（含产业配套基础设施）_永和县2023年产业提升道路建设项目</t>
  </si>
  <si>
    <t>芝河镇,堡则村,南寨村</t>
  </si>
  <si>
    <t>545</t>
  </si>
  <si>
    <t>446</t>
  </si>
  <si>
    <t>农村供水保障设施建设</t>
  </si>
  <si>
    <t>永和县_乡村建设行动_农村基础设施（含产业配套基础设施）_2023年永和县饮水安全巩固提升工程</t>
  </si>
  <si>
    <t>永和县_乡村建设行动_农村基础设施（含产业配套基础设施）_永和县农村饮水巩固提升工程（2022年）</t>
  </si>
  <si>
    <t>37</t>
  </si>
  <si>
    <t>永和县_乡村建设行动_农村基础设施（含产业配套基础设施）_永和县东征村区域供水工程</t>
  </si>
  <si>
    <t>240</t>
  </si>
  <si>
    <t>5100000463231235</t>
  </si>
  <si>
    <t>永和县_村基础设施_园只沟村蓄水井新建项目</t>
  </si>
  <si>
    <t>园只沟村蓄水井新建项目</t>
  </si>
  <si>
    <t>水务局</t>
  </si>
  <si>
    <t>5100000463247482</t>
  </si>
  <si>
    <t>永和县_村基础设施_马家湾村基本农田建设</t>
  </si>
  <si>
    <t>马家湾村基本农田建设</t>
  </si>
  <si>
    <t>自然资源局</t>
  </si>
  <si>
    <t>5100000463374509</t>
  </si>
  <si>
    <t>永和县_村基础设施_呼家庄村过水桥修建项目</t>
  </si>
  <si>
    <t>呼家庄村过水桥修建</t>
  </si>
  <si>
    <t>5100000542468840</t>
  </si>
  <si>
    <t>永和县_村基础设施_阁底乡道路路灯安装项目</t>
  </si>
  <si>
    <t>144</t>
  </si>
  <si>
    <t>阁底、东征、马家湾、石家湾、庄则坪村</t>
  </si>
  <si>
    <t>5100000552952603</t>
  </si>
  <si>
    <t>永和县_村基础设施_全省交通质监机构增配检测仪器设备购置</t>
  </si>
  <si>
    <t>9</t>
  </si>
  <si>
    <t>购买检测仪器设备</t>
  </si>
  <si>
    <t>5100000553049044</t>
  </si>
  <si>
    <t>永和县_村基础设施_冯家山村委冯岩沟小流域治理教育培训基地项目</t>
  </si>
  <si>
    <t>新建展厅一座，约60平米，布展面积约58平米</t>
  </si>
  <si>
    <t>永和县文化和旅游局</t>
  </si>
  <si>
    <t>永和县_产业发展_生产项目_2023年有机旱作示范基地建设项目</t>
  </si>
  <si>
    <t>20230209</t>
  </si>
  <si>
    <t>20230210</t>
  </si>
  <si>
    <t>5100001319625141</t>
  </si>
  <si>
    <t>永和县_乡村建设行动_农村基础设施（含产业配套基础设施）_中央财政衔接推进乡村振兴补助资金支持欠发达国有林场巩固提升森林康养步道建设项目</t>
  </si>
  <si>
    <t>永和县林业局</t>
  </si>
  <si>
    <t>5100001408193688</t>
  </si>
  <si>
    <t>永和县_乡村建设行动_农村基础设施（含产业配套基础设施）_2023年永和县国家气象观测站迁建及配套基础设施建设项目</t>
  </si>
  <si>
    <t>350</t>
  </si>
  <si>
    <t>土地流转</t>
  </si>
  <si>
    <t>气象站</t>
  </si>
  <si>
    <t>气象局</t>
  </si>
  <si>
    <t>人居环境整治</t>
  </si>
  <si>
    <t>村容村貌提升</t>
  </si>
  <si>
    <t>永和县_产业项目_永和县_2023年永和县健康乡村示范创建项目</t>
  </si>
  <si>
    <t>5100000602790593</t>
  </si>
  <si>
    <t>农村公共服务</t>
  </si>
  <si>
    <t>其他（便民综合服务设施、文化活动广场、体育设施、村级客运站、农村公益性殡葬设施建设等）</t>
  </si>
  <si>
    <t>永和县_乡村建设行动_农村公共服务_2023年雨露计划</t>
  </si>
  <si>
    <t>永和县文旅局</t>
  </si>
  <si>
    <t>教育</t>
  </si>
  <si>
    <t>享受“雨露计划”职业教育补助</t>
  </si>
  <si>
    <t>永和县_巩固三保障成果_教育_2023年雨露计划</t>
  </si>
  <si>
    <t>5100000463377199</t>
  </si>
  <si>
    <t>永和县_产业项目_农家乐建设项目</t>
  </si>
  <si>
    <t>农家乐建设</t>
  </si>
  <si>
    <t>5100000710086217</t>
  </si>
  <si>
    <t>永和县_产业项目_农村改厕项目</t>
  </si>
  <si>
    <t>直接受益人1000户，直接受益人口3500人</t>
  </si>
  <si>
    <t>5100001007664700</t>
  </si>
  <si>
    <t>永和县_产业项目_2023年岔口物流集散中心建设项目</t>
  </si>
  <si>
    <t>在岔口村建设占地60亩，集卡车司机之家、物流集散、电商平台等一体化物流集散中心</t>
  </si>
  <si>
    <t>5100001010714909</t>
  </si>
  <si>
    <t>永和县_产业项目_岔口物流集散中心建设项目</t>
  </si>
  <si>
    <t>完成中心建设并投入使用</t>
  </si>
  <si>
    <t>5100001141938927</t>
  </si>
  <si>
    <t>永和县_产业项目_望海寺乡壮大村级集体经济暨集体农场建设提升项目</t>
  </si>
  <si>
    <t>860</t>
  </si>
  <si>
    <t>1、美洋洋集体农场功能提升，总投资750万元，自筹300万元，申请政府投资450万元。1、建设占地1000平米一个草料储存库，年存草量5000吨。2、修建蓄水池一座，保障5000只羊饲养用水。3、购置草饲料拌和机器一套，日生产草料10吨。                            2、郑家垣集体农场石磨面加工项目，总投资430万元，自筹300万元，申请政府投资130万元。建设石磨杂粮加工厂，购置设备。3、北河路集体农场建设。申请政府资金80 万元，建设集体农场标志，开发集体农场与文旅融合试点。4、在红崖渠、北河路、白家腰、郭家村等地实施1000亩酸枣树示范基地。</t>
  </si>
  <si>
    <t>5100001141939588</t>
  </si>
  <si>
    <t>永和县_产业项目_望海寺乡红枣树地宜机化改造建设项目</t>
  </si>
  <si>
    <t>680</t>
  </si>
  <si>
    <t>在郭家村、社里等村委实施4500亩的宜机化改造建设项目。</t>
  </si>
  <si>
    <t>5100001141941623</t>
  </si>
  <si>
    <t>永和县_产业项目_楼山乡低产土地改造及产业路项目</t>
  </si>
  <si>
    <t>469</t>
  </si>
  <si>
    <t>1、对我乡800亩土地进行坡耕地改造，每亩需资金2500元，预计需资金200万元。  2、为我乡600亩土地修通田间路，道路全长18公里，进行道路拓宽，路基整平、新建等，预计需资金269万元。</t>
  </si>
  <si>
    <t>5100001141942404</t>
  </si>
  <si>
    <t>永和县_产业项目_楼山乡综合园区建设项目</t>
  </si>
  <si>
    <t>790</t>
  </si>
  <si>
    <t xml:space="preserve"> 利用楼山乡特有的地理位置，便捷的交通和和现有基础设施，依托山西枣酒酿造有限责任公司创建综合园区，带动区域经济发展。    1、建设肉类加工厂一处，包括熟食加工车间、真空包装车间、分割车间、冷冻车间等，预计需资金320万元。    2、新建农副产品加工厂一处，面积约2000平方米，需购置相关配套设备等，用于小杂粮加工和西红柿酱、辣椒酱加工，预计需资金230万元。    3、新建100吨冷库一座，该冷库可存放周边农副产品，同时和肉类加工厂、农副产品加工厂形成完整的产业链。该冷库预计需资金240万元。   该园区建成后，通过与山西师范大学食品学院联合，进一步打造园区实训基地。</t>
  </si>
  <si>
    <t>5100001141943561</t>
  </si>
  <si>
    <t>永和县_产业项目_2022年农业生产托管试点项目秸秆综合利用补充项目</t>
  </si>
  <si>
    <t>253</t>
  </si>
  <si>
    <t>在2022年农业生产托管试点项目的基础上，补充实施秸秆综合利用项目，带动全县农业社会化服务市场健康发展，助推我县养殖产业发展。</t>
  </si>
  <si>
    <t>5100001141945721</t>
  </si>
  <si>
    <t>永和县_产业项目_永和县旱作农作物新品种引进试验示范基地建设项目</t>
  </si>
  <si>
    <t>建设有机旱作农业试验示范基地120亩，引进玉米新品种20个，谷子新品种12个，杂粮新品种20个，中药材新品种12个。农业技术5个：设施农业管理技术；生物防治技术；粮食作物新品种引进筛选推广技术；中药材引进筛选推广技术；沿黄乡镇一年一收改一年两收技术。</t>
  </si>
  <si>
    <t>5100001141947164</t>
  </si>
  <si>
    <t>永和县_其他_其他_2023年乾坤湾乡苹果主题公园建设项目</t>
  </si>
  <si>
    <t>5100001141947425</t>
  </si>
  <si>
    <t>永和县_产业项目_乾坤湾乡红枣饲草加工场建设</t>
  </si>
  <si>
    <t>420</t>
  </si>
  <si>
    <t>投资设计年产5万吨的饲料加工厂一个,含生产红枣单一饲料及畜禽配合饲料。即红枣饲料生产线一条及其配套设施，需要在常规饲料厂的基础上增设红枣 晒干、烘干、粉碎等场地与工艺设备。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</si>
</sst>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sz val="11"/>
      <color indexed="8"/>
      <name val="宋体"/>
      <family val="0"/>
    </font>
    <font>
      <b/>
      <sz val="11"/>
      <name val="Courier New"/>
      <family val="3"/>
    </font>
    <font>
      <sz val="11"/>
      <name val="Courier New"/>
      <family val="3"/>
    </font>
    <font>
      <sz val="14"/>
      <name val="黑体"/>
      <family val="3"/>
    </font>
    <font>
      <sz val="14"/>
      <name val="宋体"/>
      <family val="0"/>
    </font>
    <font>
      <b/>
      <sz val="36"/>
      <name val="华文中宋"/>
      <family val="0"/>
    </font>
    <font>
      <sz val="20"/>
      <name val="宋体"/>
      <family val="0"/>
    </font>
    <font>
      <b/>
      <sz val="20"/>
      <name val="宋体"/>
      <family val="0"/>
    </font>
    <font>
      <sz val="16"/>
      <name val="宋体"/>
      <family val="0"/>
    </font>
    <font>
      <b/>
      <sz val="14"/>
      <name val="宋体"/>
      <family val="0"/>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name val="Calibri"/>
      <family val="0"/>
    </font>
    <font>
      <sz val="20"/>
      <name val="Calibri"/>
      <family val="0"/>
    </font>
    <font>
      <sz val="20"/>
      <color theme="1"/>
      <name val="宋体"/>
      <family val="0"/>
    </font>
    <font>
      <sz val="20"/>
      <color theme="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color rgb="FF000000"/>
      </left>
      <right style="thin">
        <color rgb="FF000000"/>
      </right>
      <top/>
      <bottom style="thin">
        <color rgb="FF000000"/>
      </bottom>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 fillId="6" borderId="2" applyNumberFormat="0" applyFont="0" applyAlignment="0" applyProtection="0"/>
    <xf numFmtId="0" fontId="15"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18" fillId="0" borderId="4" applyNumberFormat="0" applyFill="0" applyAlignment="0" applyProtection="0"/>
    <xf numFmtId="0" fontId="15"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2" fillId="9" borderId="0" applyNumberFormat="0" applyBorder="0" applyAlignment="0" applyProtection="0"/>
    <xf numFmtId="0" fontId="15"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9" borderId="0" applyNumberFormat="0" applyBorder="0" applyAlignment="0" applyProtection="0"/>
    <xf numFmtId="0" fontId="30" fillId="11" borderId="0" applyNumberFormat="0" applyBorder="0" applyAlignment="0" applyProtection="0"/>
    <xf numFmtId="0" fontId="2"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5" fillId="16" borderId="0" applyNumberFormat="0" applyBorder="0" applyAlignment="0" applyProtection="0"/>
    <xf numFmtId="0" fontId="2"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 fillId="4" borderId="0" applyNumberFormat="0" applyBorder="0" applyAlignment="0" applyProtection="0"/>
    <xf numFmtId="0" fontId="15" fillId="4" borderId="0" applyNumberFormat="0" applyBorder="0" applyAlignment="0" applyProtection="0"/>
    <xf numFmtId="0" fontId="0" fillId="0" borderId="0">
      <alignment vertical="center"/>
      <protection/>
    </xf>
  </cellStyleXfs>
  <cellXfs count="88">
    <xf numFmtId="0" fontId="0" fillId="0" borderId="0" xfId="0"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32" fillId="0" borderId="0" xfId="0" applyFont="1" applyFill="1" applyAlignment="1">
      <alignment vertical="center"/>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0"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19"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2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19"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3" fillId="0" borderId="10" xfId="0" applyFont="1" applyFill="1" applyBorder="1" applyAlignment="1">
      <alignment vertic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5"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33"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0" fontId="8" fillId="0" borderId="1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35" fillId="0" borderId="10" xfId="0" applyFont="1" applyFill="1" applyBorder="1" applyAlignment="1">
      <alignment horizontal="left" vertical="center" wrapText="1"/>
    </xf>
    <xf numFmtId="0" fontId="35" fillId="0" borderId="10"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176" fontId="8" fillId="0" borderId="10"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10" xfId="0" applyFont="1" applyFill="1" applyBorder="1" applyAlignment="1">
      <alignment vertical="center" wrapText="1"/>
    </xf>
    <xf numFmtId="0" fontId="8" fillId="0" borderId="17" xfId="0"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5" fillId="0" borderId="17" xfId="0" applyFont="1" applyFill="1" applyBorder="1" applyAlignment="1">
      <alignment horizontal="center" vertical="center"/>
    </xf>
    <xf numFmtId="0" fontId="35" fillId="0" borderId="10" xfId="0"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10" xfId="0" applyFont="1" applyFill="1" applyBorder="1" applyAlignment="1">
      <alignment vertical="center"/>
    </xf>
    <xf numFmtId="0" fontId="8" fillId="0" borderId="10" xfId="0" applyFont="1" applyFill="1" applyBorder="1" applyAlignment="1" quotePrefix="1">
      <alignment horizontal="center" vertical="center" wrapText="1"/>
    </xf>
    <xf numFmtId="0" fontId="8" fillId="0" borderId="10"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48"/>
  <sheetViews>
    <sheetView tabSelected="1" view="pageBreakPreview" zoomScale="51" zoomScaleNormal="55" zoomScaleSheetLayoutView="51" workbookViewId="0" topLeftCell="A1">
      <selection activeCell="F54" sqref="F54"/>
    </sheetView>
  </sheetViews>
  <sheetFormatPr defaultColWidth="9.00390625" defaultRowHeight="69" customHeight="1"/>
  <cols>
    <col min="1" max="1" width="7.875" style="13" customWidth="1"/>
    <col min="2" max="2" width="26.625" style="13" customWidth="1"/>
    <col min="3" max="3" width="12.375" style="13" customWidth="1"/>
    <col min="4" max="4" width="14.00390625" style="13" customWidth="1"/>
    <col min="5" max="5" width="17.25390625" style="13" customWidth="1"/>
    <col min="6" max="6" width="14.75390625" style="13" customWidth="1"/>
    <col min="7" max="7" width="16.625" style="13" customWidth="1"/>
    <col min="8" max="9" width="20.00390625" style="13" customWidth="1"/>
    <col min="10" max="10" width="16.625" style="13" customWidth="1"/>
    <col min="11" max="11" width="6.625" style="13" customWidth="1"/>
    <col min="12" max="12" width="13.625" style="13" customWidth="1"/>
    <col min="13" max="13" width="7.625" style="14" customWidth="1"/>
    <col min="14" max="14" width="127.625" style="15" customWidth="1"/>
    <col min="15" max="15" width="22.625" style="13" customWidth="1"/>
    <col min="16" max="16" width="11.625" style="13" customWidth="1"/>
    <col min="17" max="17" width="13.625" style="13" customWidth="1"/>
    <col min="18" max="18" width="15.125" style="13" customWidth="1"/>
    <col min="19" max="19" width="15.125" style="16" customWidth="1"/>
    <col min="20" max="20" width="17.75390625" style="16" customWidth="1"/>
    <col min="21" max="21" width="15.125" style="16" customWidth="1"/>
    <col min="22" max="22" width="91.625" style="16" customWidth="1"/>
    <col min="23" max="24" width="12.625" style="13" customWidth="1"/>
    <col min="25" max="25" width="12.875" style="13" customWidth="1"/>
    <col min="26" max="26" width="18.875" style="13" customWidth="1"/>
    <col min="27" max="16384" width="9.00390625" style="13" customWidth="1"/>
  </cols>
  <sheetData>
    <row r="1" spans="1:25" ht="63" customHeight="1">
      <c r="A1" s="17" t="s">
        <v>0</v>
      </c>
      <c r="B1" s="17"/>
      <c r="C1" s="17"/>
      <c r="D1" s="17"/>
      <c r="E1" s="17"/>
      <c r="F1" s="17"/>
      <c r="G1" s="17"/>
      <c r="H1" s="17"/>
      <c r="I1" s="17"/>
      <c r="J1" s="17"/>
      <c r="K1" s="17"/>
      <c r="L1" s="17"/>
      <c r="M1" s="47"/>
      <c r="N1" s="47"/>
      <c r="O1" s="17"/>
      <c r="P1" s="17"/>
      <c r="Q1" s="17"/>
      <c r="R1" s="17"/>
      <c r="S1" s="17"/>
      <c r="T1" s="17"/>
      <c r="U1" s="17"/>
      <c r="V1" s="17"/>
      <c r="W1" s="17"/>
      <c r="X1" s="17"/>
      <c r="Y1" s="17"/>
    </row>
    <row r="2" spans="1:25" ht="42" customHeight="1">
      <c r="A2" s="18" t="s">
        <v>1</v>
      </c>
      <c r="B2" s="18"/>
      <c r="C2" s="18"/>
      <c r="D2" s="18"/>
      <c r="E2" s="18"/>
      <c r="F2" s="18"/>
      <c r="G2" s="18"/>
      <c r="H2" s="18"/>
      <c r="I2" s="18"/>
      <c r="J2" s="18"/>
      <c r="K2" s="18"/>
      <c r="L2" s="18"/>
      <c r="M2" s="48"/>
      <c r="N2" s="18"/>
      <c r="O2" s="18"/>
      <c r="P2" s="18"/>
      <c r="Q2" s="18"/>
      <c r="R2" s="48"/>
      <c r="S2" s="18"/>
      <c r="T2" s="18"/>
      <c r="U2" s="18"/>
      <c r="V2" s="18"/>
      <c r="W2" s="18"/>
      <c r="X2" s="18"/>
      <c r="Y2" s="18"/>
    </row>
    <row r="3" spans="1:26" s="7" customFormat="1" ht="31.5" customHeight="1">
      <c r="A3" s="19" t="s">
        <v>2</v>
      </c>
      <c r="B3" s="19" t="s">
        <v>3</v>
      </c>
      <c r="C3" s="20" t="s">
        <v>4</v>
      </c>
      <c r="D3" s="21" t="s">
        <v>5</v>
      </c>
      <c r="E3" s="21" t="s">
        <v>6</v>
      </c>
      <c r="F3" s="22" t="s">
        <v>7</v>
      </c>
      <c r="G3" s="23"/>
      <c r="H3" s="23"/>
      <c r="I3" s="23"/>
      <c r="J3" s="49"/>
      <c r="K3" s="21" t="s">
        <v>8</v>
      </c>
      <c r="L3" s="20" t="s">
        <v>9</v>
      </c>
      <c r="M3" s="20" t="s">
        <v>10</v>
      </c>
      <c r="N3" s="19" t="s">
        <v>11</v>
      </c>
      <c r="O3" s="19" t="s">
        <v>12</v>
      </c>
      <c r="P3" s="19" t="s">
        <v>13</v>
      </c>
      <c r="Q3" s="19" t="s">
        <v>14</v>
      </c>
      <c r="R3" s="20" t="s">
        <v>15</v>
      </c>
      <c r="S3" s="20" t="s">
        <v>16</v>
      </c>
      <c r="T3" s="20" t="s">
        <v>17</v>
      </c>
      <c r="U3" s="20" t="s">
        <v>18</v>
      </c>
      <c r="V3" s="19" t="s">
        <v>19</v>
      </c>
      <c r="W3" s="19" t="s">
        <v>20</v>
      </c>
      <c r="X3" s="19" t="s">
        <v>21</v>
      </c>
      <c r="Y3" s="67" t="s">
        <v>22</v>
      </c>
      <c r="Z3" s="21" t="s">
        <v>23</v>
      </c>
    </row>
    <row r="4" spans="1:26" s="7" customFormat="1" ht="111" customHeight="1">
      <c r="A4" s="19"/>
      <c r="B4" s="19"/>
      <c r="C4" s="24"/>
      <c r="D4" s="21"/>
      <c r="E4" s="21"/>
      <c r="F4" s="21" t="s">
        <v>24</v>
      </c>
      <c r="G4" s="21" t="s">
        <v>25</v>
      </c>
      <c r="H4" s="21" t="s">
        <v>26</v>
      </c>
      <c r="I4" s="21" t="s">
        <v>27</v>
      </c>
      <c r="J4" s="21" t="s">
        <v>28</v>
      </c>
      <c r="K4" s="21"/>
      <c r="L4" s="24"/>
      <c r="M4" s="24"/>
      <c r="N4" s="19"/>
      <c r="O4" s="19"/>
      <c r="P4" s="19"/>
      <c r="Q4" s="19"/>
      <c r="R4" s="24"/>
      <c r="S4" s="24"/>
      <c r="T4" s="24"/>
      <c r="U4" s="24"/>
      <c r="V4" s="19"/>
      <c r="W4" s="19"/>
      <c r="X4" s="19"/>
      <c r="Y4" s="67"/>
      <c r="Z4" s="21"/>
    </row>
    <row r="5" spans="1:26" ht="63" customHeight="1">
      <c r="A5" s="21" t="s">
        <v>29</v>
      </c>
      <c r="B5" s="25" t="s">
        <v>30</v>
      </c>
      <c r="C5" s="26"/>
      <c r="D5" s="26">
        <f>SUM(D6:D27)</f>
        <v>19739.09</v>
      </c>
      <c r="E5" s="26">
        <f>SUM(E6:E27)</f>
        <v>10194.2</v>
      </c>
      <c r="F5" s="26"/>
      <c r="G5" s="26">
        <f>SUM(G6:G27)</f>
        <v>5720.83</v>
      </c>
      <c r="H5" s="26">
        <f>SUM(H6:H27)</f>
        <v>2586.4700000000003</v>
      </c>
      <c r="I5" s="26">
        <f>SUM(I6:I27)</f>
        <v>0</v>
      </c>
      <c r="J5" s="26">
        <f>SUM(J6:J27)</f>
        <v>1886.9</v>
      </c>
      <c r="K5" s="35"/>
      <c r="L5" s="35"/>
      <c r="M5" s="35"/>
      <c r="N5" s="50"/>
      <c r="O5" s="35"/>
      <c r="P5" s="35"/>
      <c r="Q5" s="35"/>
      <c r="R5" s="35"/>
      <c r="S5" s="50"/>
      <c r="T5" s="50"/>
      <c r="U5" s="50"/>
      <c r="V5" s="50"/>
      <c r="W5" s="35"/>
      <c r="X5" s="35"/>
      <c r="Y5" s="68"/>
      <c r="Z5" s="69"/>
    </row>
    <row r="6" spans="1:26" s="8" customFormat="1" ht="288.75" customHeight="1">
      <c r="A6" s="27">
        <v>1</v>
      </c>
      <c r="B6" s="28" t="s">
        <v>31</v>
      </c>
      <c r="C6" s="86" t="s">
        <v>32</v>
      </c>
      <c r="D6" s="28">
        <v>1040.45</v>
      </c>
      <c r="E6" s="28">
        <v>836.2</v>
      </c>
      <c r="F6" s="29" t="s">
        <v>33</v>
      </c>
      <c r="G6" s="30">
        <f>298-40.27</f>
        <v>257.73</v>
      </c>
      <c r="H6" s="30">
        <f>538.2+40.27</f>
        <v>578.47</v>
      </c>
      <c r="I6" s="30"/>
      <c r="J6" s="28"/>
      <c r="K6" s="28" t="s">
        <v>34</v>
      </c>
      <c r="L6" s="28" t="str">
        <f>VLOOKUP(C:C,Sheet3!E:G,3,0)</f>
        <v>配套设施项目</v>
      </c>
      <c r="M6" s="28" t="s">
        <v>35</v>
      </c>
      <c r="N6" s="51" t="s">
        <v>36</v>
      </c>
      <c r="O6" s="28" t="s">
        <v>37</v>
      </c>
      <c r="P6" s="28" t="s">
        <v>38</v>
      </c>
      <c r="Q6" s="28" t="s">
        <v>38</v>
      </c>
      <c r="R6" s="28" t="s">
        <v>39</v>
      </c>
      <c r="S6" s="28">
        <v>2023.03</v>
      </c>
      <c r="T6" s="28">
        <v>2023.11</v>
      </c>
      <c r="U6" s="28" t="s">
        <v>40</v>
      </c>
      <c r="V6" s="51" t="s">
        <v>41</v>
      </c>
      <c r="W6" s="28" t="s">
        <v>42</v>
      </c>
      <c r="X6" s="28" t="s">
        <v>43</v>
      </c>
      <c r="Y6" s="70">
        <v>500</v>
      </c>
      <c r="Z6" s="41"/>
    </row>
    <row r="7" spans="1:26" s="9" customFormat="1" ht="235.5" customHeight="1">
      <c r="A7" s="31">
        <v>2</v>
      </c>
      <c r="B7" s="32" t="s">
        <v>44</v>
      </c>
      <c r="C7" s="28" t="s">
        <v>45</v>
      </c>
      <c r="D7" s="32">
        <v>1670</v>
      </c>
      <c r="E7" s="32">
        <v>943.3</v>
      </c>
      <c r="F7" s="29" t="s">
        <v>46</v>
      </c>
      <c r="G7" s="32">
        <v>943.3</v>
      </c>
      <c r="H7" s="32"/>
      <c r="I7" s="32"/>
      <c r="J7" s="32"/>
      <c r="K7" s="32" t="s">
        <v>47</v>
      </c>
      <c r="L7" s="28" t="str">
        <f>VLOOKUP(C:C,Sheet3!E:G,3,0)</f>
        <v>生产项目</v>
      </c>
      <c r="M7" s="28" t="s">
        <v>35</v>
      </c>
      <c r="N7" s="52" t="s">
        <v>48</v>
      </c>
      <c r="O7" s="32" t="s">
        <v>49</v>
      </c>
      <c r="P7" s="32" t="s">
        <v>50</v>
      </c>
      <c r="Q7" s="32" t="s">
        <v>50</v>
      </c>
      <c r="R7" s="28" t="s">
        <v>51</v>
      </c>
      <c r="S7" s="28">
        <v>2023.04</v>
      </c>
      <c r="T7" s="28">
        <v>2023.12</v>
      </c>
      <c r="U7" s="28" t="s">
        <v>52</v>
      </c>
      <c r="V7" s="58" t="s">
        <v>53</v>
      </c>
      <c r="W7" s="31" t="s">
        <v>54</v>
      </c>
      <c r="X7" s="31" t="s">
        <v>42</v>
      </c>
      <c r="Y7" s="71">
        <v>1000</v>
      </c>
      <c r="Z7" s="72"/>
    </row>
    <row r="8" spans="1:26" s="10" customFormat="1" ht="408.75" customHeight="1">
      <c r="A8" s="31">
        <v>3</v>
      </c>
      <c r="B8" s="32" t="s">
        <v>55</v>
      </c>
      <c r="C8" s="28" t="s">
        <v>56</v>
      </c>
      <c r="D8" s="32">
        <v>737.14</v>
      </c>
      <c r="E8" s="32">
        <v>695</v>
      </c>
      <c r="F8" s="29" t="s">
        <v>57</v>
      </c>
      <c r="G8" s="32">
        <v>695</v>
      </c>
      <c r="H8" s="32"/>
      <c r="I8" s="32"/>
      <c r="J8" s="32"/>
      <c r="K8" s="32" t="s">
        <v>34</v>
      </c>
      <c r="L8" s="28" t="str">
        <f>VLOOKUP(C:C,Sheet3!E:G,3,0)</f>
        <v>生产项目</v>
      </c>
      <c r="M8" s="28" t="s">
        <v>35</v>
      </c>
      <c r="N8" s="52" t="s">
        <v>58</v>
      </c>
      <c r="O8" s="32" t="s">
        <v>59</v>
      </c>
      <c r="P8" s="32" t="s">
        <v>60</v>
      </c>
      <c r="Q8" s="32" t="s">
        <v>60</v>
      </c>
      <c r="R8" s="28" t="s">
        <v>51</v>
      </c>
      <c r="S8" s="28">
        <v>2023.04</v>
      </c>
      <c r="T8" s="28">
        <v>2023.12</v>
      </c>
      <c r="U8" s="28" t="s">
        <v>61</v>
      </c>
      <c r="V8" s="52" t="s">
        <v>62</v>
      </c>
      <c r="W8" s="32" t="s">
        <v>63</v>
      </c>
      <c r="X8" s="32" t="s">
        <v>64</v>
      </c>
      <c r="Y8" s="73">
        <v>6200</v>
      </c>
      <c r="Z8" s="74"/>
    </row>
    <row r="9" spans="1:26" s="8" customFormat="1" ht="183" customHeight="1">
      <c r="A9" s="33">
        <v>4</v>
      </c>
      <c r="B9" s="32" t="s">
        <v>65</v>
      </c>
      <c r="C9" s="86" t="s">
        <v>66</v>
      </c>
      <c r="D9" s="32">
        <v>600</v>
      </c>
      <c r="E9" s="32">
        <v>600</v>
      </c>
      <c r="F9" s="34" t="s">
        <v>57</v>
      </c>
      <c r="G9" s="32">
        <v>600</v>
      </c>
      <c r="H9" s="30"/>
      <c r="I9" s="30"/>
      <c r="J9" s="32"/>
      <c r="K9" s="32" t="s">
        <v>34</v>
      </c>
      <c r="L9" s="28" t="s">
        <v>67</v>
      </c>
      <c r="M9" s="28" t="s">
        <v>35</v>
      </c>
      <c r="N9" s="52" t="s">
        <v>68</v>
      </c>
      <c r="O9" s="32" t="s">
        <v>59</v>
      </c>
      <c r="P9" s="32" t="s">
        <v>50</v>
      </c>
      <c r="Q9" s="32" t="s">
        <v>50</v>
      </c>
      <c r="R9" s="32" t="s">
        <v>51</v>
      </c>
      <c r="S9" s="28">
        <v>2023.07</v>
      </c>
      <c r="T9" s="59" t="s">
        <v>69</v>
      </c>
      <c r="U9" s="32" t="s">
        <v>52</v>
      </c>
      <c r="V9" s="52" t="s">
        <v>70</v>
      </c>
      <c r="W9" s="52" t="s">
        <v>71</v>
      </c>
      <c r="X9" s="52" t="s">
        <v>72</v>
      </c>
      <c r="Y9" s="52">
        <v>1000</v>
      </c>
      <c r="Z9" s="32"/>
    </row>
    <row r="10" spans="1:26" s="11" customFormat="1" ht="198" customHeight="1">
      <c r="A10" s="33">
        <v>5</v>
      </c>
      <c r="B10" s="32" t="s">
        <v>73</v>
      </c>
      <c r="C10" s="28" t="s">
        <v>74</v>
      </c>
      <c r="D10" s="32">
        <v>500</v>
      </c>
      <c r="E10" s="32">
        <v>500</v>
      </c>
      <c r="F10" s="29" t="s">
        <v>75</v>
      </c>
      <c r="G10" s="32"/>
      <c r="H10" s="32"/>
      <c r="I10" s="32"/>
      <c r="J10" s="32">
        <v>500</v>
      </c>
      <c r="K10" s="32" t="s">
        <v>47</v>
      </c>
      <c r="L10" s="28" t="str">
        <f>VLOOKUP(C:C,Sheet3!E:G,3,0)</f>
        <v>生产项目</v>
      </c>
      <c r="M10" s="28" t="s">
        <v>35</v>
      </c>
      <c r="N10" s="52" t="s">
        <v>76</v>
      </c>
      <c r="O10" s="32" t="s">
        <v>77</v>
      </c>
      <c r="P10" s="32" t="s">
        <v>78</v>
      </c>
      <c r="Q10" s="32" t="s">
        <v>79</v>
      </c>
      <c r="R10" s="28" t="s">
        <v>39</v>
      </c>
      <c r="S10" s="28">
        <v>2023.03</v>
      </c>
      <c r="T10" s="28">
        <v>2023.07</v>
      </c>
      <c r="U10" s="28" t="s">
        <v>80</v>
      </c>
      <c r="V10" s="52" t="s">
        <v>81</v>
      </c>
      <c r="W10" s="32" t="s">
        <v>82</v>
      </c>
      <c r="X10" s="32" t="s">
        <v>83</v>
      </c>
      <c r="Y10" s="73">
        <v>1000</v>
      </c>
      <c r="Z10" s="75"/>
    </row>
    <row r="11" spans="1:26" s="11" customFormat="1" ht="180" customHeight="1">
      <c r="A11" s="33">
        <v>6</v>
      </c>
      <c r="B11" s="32" t="s">
        <v>84</v>
      </c>
      <c r="C11" s="28" t="s">
        <v>85</v>
      </c>
      <c r="D11" s="32">
        <v>300</v>
      </c>
      <c r="E11" s="32">
        <v>300</v>
      </c>
      <c r="F11" s="29" t="s">
        <v>75</v>
      </c>
      <c r="G11" s="32"/>
      <c r="H11" s="32"/>
      <c r="I11" s="32"/>
      <c r="J11" s="32">
        <v>300</v>
      </c>
      <c r="K11" s="32" t="s">
        <v>47</v>
      </c>
      <c r="L11" s="28" t="str">
        <f>VLOOKUP(C:C,Sheet3!E:G,3,0)</f>
        <v>生产项目</v>
      </c>
      <c r="M11" s="28" t="s">
        <v>35</v>
      </c>
      <c r="N11" s="52" t="s">
        <v>86</v>
      </c>
      <c r="O11" s="32" t="s">
        <v>87</v>
      </c>
      <c r="P11" s="32" t="s">
        <v>78</v>
      </c>
      <c r="Q11" s="32" t="s">
        <v>79</v>
      </c>
      <c r="R11" s="28" t="s">
        <v>39</v>
      </c>
      <c r="S11" s="28">
        <v>2023.03</v>
      </c>
      <c r="T11" s="28">
        <v>2023.07</v>
      </c>
      <c r="U11" s="28" t="s">
        <v>80</v>
      </c>
      <c r="V11" s="52" t="s">
        <v>88</v>
      </c>
      <c r="W11" s="32" t="s">
        <v>89</v>
      </c>
      <c r="X11" s="32" t="s">
        <v>90</v>
      </c>
      <c r="Y11" s="73">
        <v>1000</v>
      </c>
      <c r="Z11" s="75"/>
    </row>
    <row r="12" spans="1:26" s="11" customFormat="1" ht="279.75" customHeight="1">
      <c r="A12" s="33">
        <v>7</v>
      </c>
      <c r="B12" s="32" t="s">
        <v>91</v>
      </c>
      <c r="C12" s="28" t="s">
        <v>92</v>
      </c>
      <c r="D12" s="32">
        <v>400</v>
      </c>
      <c r="E12" s="32">
        <v>400</v>
      </c>
      <c r="F12" s="29" t="s">
        <v>75</v>
      </c>
      <c r="G12" s="32"/>
      <c r="H12" s="32"/>
      <c r="I12" s="32"/>
      <c r="J12" s="32">
        <v>400</v>
      </c>
      <c r="K12" s="32" t="s">
        <v>47</v>
      </c>
      <c r="L12" s="28" t="str">
        <f>VLOOKUP(C:C,Sheet3!E:G,3,0)</f>
        <v>生产项目</v>
      </c>
      <c r="M12" s="28" t="s">
        <v>35</v>
      </c>
      <c r="N12" s="52" t="s">
        <v>93</v>
      </c>
      <c r="O12" s="32" t="s">
        <v>94</v>
      </c>
      <c r="P12" s="32" t="s">
        <v>95</v>
      </c>
      <c r="Q12" s="32" t="s">
        <v>79</v>
      </c>
      <c r="R12" s="28" t="s">
        <v>39</v>
      </c>
      <c r="S12" s="28">
        <v>2023.03</v>
      </c>
      <c r="T12" s="28">
        <v>2023.07</v>
      </c>
      <c r="U12" s="28" t="s">
        <v>96</v>
      </c>
      <c r="V12" s="52" t="s">
        <v>97</v>
      </c>
      <c r="W12" s="32" t="s">
        <v>98</v>
      </c>
      <c r="X12" s="32" t="s">
        <v>99</v>
      </c>
      <c r="Y12" s="73">
        <v>2000</v>
      </c>
      <c r="Z12" s="75"/>
    </row>
    <row r="13" spans="1:26" s="11" customFormat="1" ht="246.75" customHeight="1">
      <c r="A13" s="33">
        <v>8</v>
      </c>
      <c r="B13" s="32" t="s">
        <v>100</v>
      </c>
      <c r="C13" s="86" t="s">
        <v>101</v>
      </c>
      <c r="D13" s="32">
        <v>680</v>
      </c>
      <c r="E13" s="32">
        <v>340</v>
      </c>
      <c r="F13" s="29" t="s">
        <v>102</v>
      </c>
      <c r="G13" s="32">
        <v>340</v>
      </c>
      <c r="H13" s="32"/>
      <c r="I13" s="28"/>
      <c r="J13" s="30"/>
      <c r="K13" s="32" t="s">
        <v>34</v>
      </c>
      <c r="L13" s="28" t="s">
        <v>67</v>
      </c>
      <c r="M13" s="28" t="s">
        <v>35</v>
      </c>
      <c r="N13" s="52" t="s">
        <v>103</v>
      </c>
      <c r="O13" s="32" t="s">
        <v>104</v>
      </c>
      <c r="P13" s="32" t="s">
        <v>105</v>
      </c>
      <c r="Q13" s="32" t="s">
        <v>38</v>
      </c>
      <c r="R13" s="28" t="s">
        <v>39</v>
      </c>
      <c r="S13" s="28">
        <v>2023.04</v>
      </c>
      <c r="T13" s="60">
        <v>2023.1</v>
      </c>
      <c r="U13" s="28" t="s">
        <v>106</v>
      </c>
      <c r="V13" s="61" t="s">
        <v>107</v>
      </c>
      <c r="W13" s="32" t="s">
        <v>108</v>
      </c>
      <c r="X13" s="32" t="s">
        <v>109</v>
      </c>
      <c r="Y13" s="32">
        <v>300</v>
      </c>
      <c r="Z13" s="76"/>
    </row>
    <row r="14" spans="1:26" ht="138" customHeight="1">
      <c r="A14" s="31">
        <v>9</v>
      </c>
      <c r="B14" s="32" t="s">
        <v>110</v>
      </c>
      <c r="C14" s="28" t="s">
        <v>111</v>
      </c>
      <c r="D14" s="35">
        <v>186.9</v>
      </c>
      <c r="E14" s="35">
        <v>186.9</v>
      </c>
      <c r="F14" s="29" t="s">
        <v>75</v>
      </c>
      <c r="G14" s="32"/>
      <c r="H14" s="32"/>
      <c r="I14" s="28"/>
      <c r="J14" s="35">
        <v>186.9</v>
      </c>
      <c r="K14" s="32" t="s">
        <v>34</v>
      </c>
      <c r="L14" s="28" t="str">
        <f>VLOOKUP(C:C,Sheet3!E:G,3,0)</f>
        <v>金融保险配套项目</v>
      </c>
      <c r="M14" s="28" t="s">
        <v>35</v>
      </c>
      <c r="N14" s="52" t="s">
        <v>112</v>
      </c>
      <c r="O14" s="32" t="s">
        <v>59</v>
      </c>
      <c r="P14" s="32" t="s">
        <v>79</v>
      </c>
      <c r="Q14" s="32" t="s">
        <v>79</v>
      </c>
      <c r="R14" s="28" t="s">
        <v>39</v>
      </c>
      <c r="S14" s="28">
        <v>2023.03</v>
      </c>
      <c r="T14" s="28">
        <v>2023.12</v>
      </c>
      <c r="U14" s="28" t="s">
        <v>113</v>
      </c>
      <c r="V14" s="61" t="s">
        <v>114</v>
      </c>
      <c r="W14" s="32" t="s">
        <v>115</v>
      </c>
      <c r="X14" s="32" t="s">
        <v>115</v>
      </c>
      <c r="Y14" s="73">
        <v>1500</v>
      </c>
      <c r="Z14" s="77"/>
    </row>
    <row r="15" spans="1:26" s="8" customFormat="1" ht="177" customHeight="1">
      <c r="A15" s="31">
        <v>10</v>
      </c>
      <c r="B15" s="36" t="s">
        <v>116</v>
      </c>
      <c r="C15" s="86" t="s">
        <v>117</v>
      </c>
      <c r="D15" s="36">
        <v>1500</v>
      </c>
      <c r="E15" s="36">
        <v>676</v>
      </c>
      <c r="F15" s="29" t="s">
        <v>57</v>
      </c>
      <c r="G15" s="36">
        <v>676</v>
      </c>
      <c r="H15" s="36"/>
      <c r="I15" s="36"/>
      <c r="J15" s="36"/>
      <c r="K15" s="36" t="s">
        <v>47</v>
      </c>
      <c r="L15" s="28" t="str">
        <f>VLOOKUP(C:C,Sheet3!E:G,3,0)</f>
        <v>产业服务支撑项目</v>
      </c>
      <c r="M15" s="28" t="s">
        <v>35</v>
      </c>
      <c r="N15" s="53" t="s">
        <v>118</v>
      </c>
      <c r="O15" s="36" t="s">
        <v>59</v>
      </c>
      <c r="P15" s="36" t="s">
        <v>105</v>
      </c>
      <c r="Q15" s="28" t="s">
        <v>38</v>
      </c>
      <c r="R15" s="28" t="s">
        <v>39</v>
      </c>
      <c r="S15" s="28">
        <v>2022.04</v>
      </c>
      <c r="T15" s="28">
        <v>2023.08</v>
      </c>
      <c r="U15" s="28" t="s">
        <v>106</v>
      </c>
      <c r="V15" s="53" t="s">
        <v>119</v>
      </c>
      <c r="W15" s="36" t="s">
        <v>120</v>
      </c>
      <c r="X15" s="36" t="s">
        <v>121</v>
      </c>
      <c r="Y15" s="78">
        <v>300</v>
      </c>
      <c r="Z15" s="41"/>
    </row>
    <row r="16" spans="1:26" s="8" customFormat="1" ht="249.75" customHeight="1">
      <c r="A16" s="31">
        <v>11</v>
      </c>
      <c r="B16" s="32" t="s">
        <v>122</v>
      </c>
      <c r="C16" s="28" t="s">
        <v>123</v>
      </c>
      <c r="D16" s="32">
        <v>985</v>
      </c>
      <c r="E16" s="32">
        <v>460</v>
      </c>
      <c r="F16" s="29" t="s">
        <v>57</v>
      </c>
      <c r="G16" s="32">
        <v>460</v>
      </c>
      <c r="H16" s="32"/>
      <c r="I16" s="32"/>
      <c r="J16" s="32"/>
      <c r="K16" s="32" t="s">
        <v>34</v>
      </c>
      <c r="L16" s="28" t="str">
        <f>VLOOKUP(C:C,Sheet3!E:G,3,0)</f>
        <v>配套设施项目</v>
      </c>
      <c r="M16" s="28" t="s">
        <v>35</v>
      </c>
      <c r="N16" s="54" t="s">
        <v>124</v>
      </c>
      <c r="O16" s="54" t="s">
        <v>125</v>
      </c>
      <c r="P16" s="32" t="s">
        <v>126</v>
      </c>
      <c r="Q16" s="32" t="s">
        <v>126</v>
      </c>
      <c r="R16" s="28" t="s">
        <v>39</v>
      </c>
      <c r="S16" s="28">
        <v>2023.04</v>
      </c>
      <c r="T16" s="28">
        <v>2023.07</v>
      </c>
      <c r="U16" s="28" t="s">
        <v>127</v>
      </c>
      <c r="V16" s="52" t="s">
        <v>128</v>
      </c>
      <c r="W16" s="32" t="s">
        <v>129</v>
      </c>
      <c r="X16" s="32" t="s">
        <v>130</v>
      </c>
      <c r="Y16" s="73">
        <v>500</v>
      </c>
      <c r="Z16" s="41"/>
    </row>
    <row r="17" spans="1:26" s="8" customFormat="1" ht="189.75" customHeight="1">
      <c r="A17" s="31">
        <v>12</v>
      </c>
      <c r="B17" s="32" t="s">
        <v>131</v>
      </c>
      <c r="C17" s="28" t="s">
        <v>132</v>
      </c>
      <c r="D17" s="32">
        <v>2750</v>
      </c>
      <c r="E17" s="32">
        <v>980.5</v>
      </c>
      <c r="F17" s="29" t="s">
        <v>133</v>
      </c>
      <c r="H17" s="32">
        <v>980.5</v>
      </c>
      <c r="I17" s="28"/>
      <c r="J17" s="30"/>
      <c r="K17" s="32" t="s">
        <v>34</v>
      </c>
      <c r="L17" s="28" t="str">
        <f>VLOOKUP(C:C,Sheet3!E:G,3,0)</f>
        <v>产业服务支撑项目</v>
      </c>
      <c r="M17" s="28" t="s">
        <v>35</v>
      </c>
      <c r="N17" s="52" t="s">
        <v>134</v>
      </c>
      <c r="O17" s="32" t="s">
        <v>59</v>
      </c>
      <c r="P17" s="32" t="s">
        <v>105</v>
      </c>
      <c r="Q17" s="32" t="s">
        <v>38</v>
      </c>
      <c r="R17" s="28" t="s">
        <v>39</v>
      </c>
      <c r="S17" s="28">
        <v>2023.04</v>
      </c>
      <c r="T17" s="28">
        <v>2024.05</v>
      </c>
      <c r="U17" s="28" t="s">
        <v>106</v>
      </c>
      <c r="V17" s="52" t="s">
        <v>135</v>
      </c>
      <c r="W17" s="32" t="s">
        <v>136</v>
      </c>
      <c r="X17" s="32" t="s">
        <v>137</v>
      </c>
      <c r="Y17" s="73">
        <v>400</v>
      </c>
      <c r="Z17" s="41"/>
    </row>
    <row r="18" spans="1:27" s="8" customFormat="1" ht="180" customHeight="1">
      <c r="A18" s="33">
        <v>13</v>
      </c>
      <c r="B18" s="32" t="s">
        <v>138</v>
      </c>
      <c r="C18" s="86" t="s">
        <v>139</v>
      </c>
      <c r="D18" s="32">
        <v>1500</v>
      </c>
      <c r="E18" s="32">
        <v>189.5</v>
      </c>
      <c r="F18" s="29" t="s">
        <v>140</v>
      </c>
      <c r="G18" s="32">
        <f>100+50</f>
        <v>150</v>
      </c>
      <c r="H18" s="32">
        <v>39.5</v>
      </c>
      <c r="I18" s="32"/>
      <c r="J18" s="32"/>
      <c r="K18" s="36" t="s">
        <v>34</v>
      </c>
      <c r="L18" s="32" t="s">
        <v>141</v>
      </c>
      <c r="M18" s="32" t="s">
        <v>35</v>
      </c>
      <c r="N18" s="32" t="s">
        <v>142</v>
      </c>
      <c r="O18" s="32" t="s">
        <v>143</v>
      </c>
      <c r="P18" s="32" t="s">
        <v>105</v>
      </c>
      <c r="Q18" s="32" t="s">
        <v>38</v>
      </c>
      <c r="R18" s="32" t="s">
        <v>39</v>
      </c>
      <c r="S18" s="32">
        <v>2023.07</v>
      </c>
      <c r="T18" s="32">
        <v>2024.08</v>
      </c>
      <c r="U18" s="32" t="s">
        <v>106</v>
      </c>
      <c r="V18" s="32" t="s">
        <v>144</v>
      </c>
      <c r="W18" s="32" t="s">
        <v>145</v>
      </c>
      <c r="X18" s="32" t="s">
        <v>71</v>
      </c>
      <c r="Y18" s="32">
        <v>300</v>
      </c>
      <c r="Z18" s="32"/>
      <c r="AA18" s="79"/>
    </row>
    <row r="19" spans="1:26" s="10" customFormat="1" ht="130.5" customHeight="1">
      <c r="A19" s="31">
        <v>14</v>
      </c>
      <c r="B19" s="32" t="s">
        <v>146</v>
      </c>
      <c r="C19" s="28" t="s">
        <v>147</v>
      </c>
      <c r="D19" s="36">
        <v>525.6</v>
      </c>
      <c r="E19" s="36">
        <v>495</v>
      </c>
      <c r="F19" s="29" t="s">
        <v>57</v>
      </c>
      <c r="G19" s="36">
        <v>495</v>
      </c>
      <c r="H19" s="36"/>
      <c r="I19" s="36"/>
      <c r="J19" s="36"/>
      <c r="K19" s="36" t="s">
        <v>34</v>
      </c>
      <c r="L19" s="28" t="s">
        <v>148</v>
      </c>
      <c r="M19" s="28" t="s">
        <v>35</v>
      </c>
      <c r="N19" s="53" t="s">
        <v>149</v>
      </c>
      <c r="O19" s="36" t="s">
        <v>150</v>
      </c>
      <c r="P19" s="36" t="s">
        <v>60</v>
      </c>
      <c r="Q19" s="36" t="s">
        <v>60</v>
      </c>
      <c r="R19" s="28" t="s">
        <v>51</v>
      </c>
      <c r="S19" s="28">
        <v>2023.04</v>
      </c>
      <c r="T19" s="28">
        <v>2023.12</v>
      </c>
      <c r="U19" s="28" t="s">
        <v>61</v>
      </c>
      <c r="V19" s="62" t="s">
        <v>151</v>
      </c>
      <c r="W19" s="63" t="s">
        <v>152</v>
      </c>
      <c r="X19" s="63" t="s">
        <v>153</v>
      </c>
      <c r="Y19" s="80">
        <v>8000</v>
      </c>
      <c r="Z19" s="81"/>
    </row>
    <row r="20" spans="1:26" s="8" customFormat="1" ht="162.75" customHeight="1">
      <c r="A20" s="31">
        <v>15</v>
      </c>
      <c r="B20" s="36" t="s">
        <v>154</v>
      </c>
      <c r="C20" s="28" t="s">
        <v>155</v>
      </c>
      <c r="D20" s="32">
        <v>488</v>
      </c>
      <c r="E20" s="32">
        <v>488</v>
      </c>
      <c r="F20" s="29" t="s">
        <v>133</v>
      </c>
      <c r="G20" s="32"/>
      <c r="H20" s="30">
        <v>488</v>
      </c>
      <c r="I20" s="30"/>
      <c r="J20" s="30"/>
      <c r="K20" s="32" t="s">
        <v>34</v>
      </c>
      <c r="L20" s="28" t="s">
        <v>156</v>
      </c>
      <c r="M20" s="28" t="s">
        <v>35</v>
      </c>
      <c r="N20" s="52" t="s">
        <v>157</v>
      </c>
      <c r="O20" s="36" t="s">
        <v>158</v>
      </c>
      <c r="P20" s="32" t="s">
        <v>159</v>
      </c>
      <c r="Q20" s="32" t="s">
        <v>38</v>
      </c>
      <c r="R20" s="28" t="s">
        <v>39</v>
      </c>
      <c r="S20" s="28">
        <v>2023.03</v>
      </c>
      <c r="T20" s="28">
        <v>2023.08</v>
      </c>
      <c r="U20" s="28" t="s">
        <v>160</v>
      </c>
      <c r="V20" s="53" t="s">
        <v>161</v>
      </c>
      <c r="W20" s="36" t="s">
        <v>162</v>
      </c>
      <c r="X20" s="36" t="s">
        <v>163</v>
      </c>
      <c r="Y20" s="78">
        <v>300</v>
      </c>
      <c r="Z20" s="41"/>
    </row>
    <row r="21" spans="1:26" s="8" customFormat="1" ht="180.75" customHeight="1">
      <c r="A21" s="31">
        <v>16</v>
      </c>
      <c r="B21" s="32" t="s">
        <v>164</v>
      </c>
      <c r="C21" s="28" t="s">
        <v>165</v>
      </c>
      <c r="D21" s="36">
        <v>1000</v>
      </c>
      <c r="E21" s="36">
        <v>1000</v>
      </c>
      <c r="F21" s="29" t="s">
        <v>166</v>
      </c>
      <c r="G21" s="36"/>
      <c r="H21" s="36">
        <v>500</v>
      </c>
      <c r="I21" s="36"/>
      <c r="J21" s="36">
        <v>500</v>
      </c>
      <c r="K21" s="36" t="s">
        <v>34</v>
      </c>
      <c r="L21" s="28" t="str">
        <f>VLOOKUP(C:C,Sheet3!E:G,3,0)</f>
        <v>生产项目</v>
      </c>
      <c r="M21" s="28" t="s">
        <v>35</v>
      </c>
      <c r="N21" s="52" t="s">
        <v>167</v>
      </c>
      <c r="O21" s="36" t="s">
        <v>168</v>
      </c>
      <c r="P21" s="32" t="s">
        <v>78</v>
      </c>
      <c r="Q21" s="32" t="s">
        <v>38</v>
      </c>
      <c r="R21" s="28" t="s">
        <v>39</v>
      </c>
      <c r="S21" s="28">
        <v>2023.04</v>
      </c>
      <c r="T21" s="28">
        <v>2023.12</v>
      </c>
      <c r="U21" s="28" t="s">
        <v>80</v>
      </c>
      <c r="V21" s="53" t="s">
        <v>169</v>
      </c>
      <c r="W21" s="36" t="s">
        <v>170</v>
      </c>
      <c r="X21" s="36" t="s">
        <v>171</v>
      </c>
      <c r="Y21" s="78">
        <v>1000</v>
      </c>
      <c r="Z21" s="41"/>
    </row>
    <row r="22" spans="1:26" s="8" customFormat="1" ht="301.5" customHeight="1">
      <c r="A22" s="31">
        <v>17</v>
      </c>
      <c r="B22" s="32" t="s">
        <v>172</v>
      </c>
      <c r="C22" s="87" t="s">
        <v>173</v>
      </c>
      <c r="D22" s="32">
        <v>923</v>
      </c>
      <c r="E22" s="32">
        <v>135</v>
      </c>
      <c r="F22" s="29" t="s">
        <v>57</v>
      </c>
      <c r="G22" s="36">
        <v>135</v>
      </c>
      <c r="H22" s="32"/>
      <c r="I22" s="32"/>
      <c r="J22" s="55"/>
      <c r="K22" s="36" t="s">
        <v>34</v>
      </c>
      <c r="L22" s="28" t="str">
        <f>VLOOKUP(C:C,Sheet3!E:G,3,0)</f>
        <v>生产项目</v>
      </c>
      <c r="M22" s="28" t="s">
        <v>35</v>
      </c>
      <c r="N22" s="52" t="s">
        <v>174</v>
      </c>
      <c r="O22" s="32" t="s">
        <v>175</v>
      </c>
      <c r="P22" s="28" t="s">
        <v>176</v>
      </c>
      <c r="Q22" s="32" t="s">
        <v>38</v>
      </c>
      <c r="R22" s="32" t="s">
        <v>39</v>
      </c>
      <c r="S22" s="32">
        <v>2023.05</v>
      </c>
      <c r="T22" s="32">
        <v>2023.11</v>
      </c>
      <c r="U22" s="28" t="s">
        <v>177</v>
      </c>
      <c r="V22" s="52" t="s">
        <v>178</v>
      </c>
      <c r="W22" s="36" t="s">
        <v>179</v>
      </c>
      <c r="X22" s="36" t="s">
        <v>180</v>
      </c>
      <c r="Y22" s="78">
        <v>500</v>
      </c>
      <c r="Z22" s="41"/>
    </row>
    <row r="23" spans="1:26" s="8" customFormat="1" ht="216.75" customHeight="1">
      <c r="A23" s="31">
        <v>18</v>
      </c>
      <c r="B23" s="32" t="s">
        <v>181</v>
      </c>
      <c r="C23" s="86" t="s">
        <v>182</v>
      </c>
      <c r="D23" s="32">
        <v>870</v>
      </c>
      <c r="E23" s="32">
        <v>340</v>
      </c>
      <c r="F23" s="29" t="s">
        <v>57</v>
      </c>
      <c r="G23" s="36">
        <v>340</v>
      </c>
      <c r="H23" s="32"/>
      <c r="I23" s="32"/>
      <c r="J23" s="55"/>
      <c r="K23" s="36" t="s">
        <v>34</v>
      </c>
      <c r="L23" s="36" t="s">
        <v>183</v>
      </c>
      <c r="M23" s="28" t="s">
        <v>35</v>
      </c>
      <c r="N23" s="36" t="s">
        <v>184</v>
      </c>
      <c r="O23" s="32" t="s">
        <v>185</v>
      </c>
      <c r="P23" s="31" t="s">
        <v>186</v>
      </c>
      <c r="Q23" s="32" t="s">
        <v>50</v>
      </c>
      <c r="R23" s="32" t="s">
        <v>51</v>
      </c>
      <c r="S23" s="28">
        <v>2023.07</v>
      </c>
      <c r="T23" s="60">
        <v>2023.1</v>
      </c>
      <c r="U23" s="32" t="s">
        <v>187</v>
      </c>
      <c r="V23" s="52" t="s">
        <v>188</v>
      </c>
      <c r="W23" s="36" t="s">
        <v>189</v>
      </c>
      <c r="X23" s="36" t="s">
        <v>190</v>
      </c>
      <c r="Y23" s="78">
        <v>5000</v>
      </c>
      <c r="Z23" s="36"/>
    </row>
    <row r="24" spans="1:26" s="8" customFormat="1" ht="123" customHeight="1">
      <c r="A24" s="31">
        <v>19</v>
      </c>
      <c r="B24" s="36" t="s">
        <v>191</v>
      </c>
      <c r="C24" s="28" t="s">
        <v>192</v>
      </c>
      <c r="D24" s="36">
        <v>1310</v>
      </c>
      <c r="E24" s="36">
        <v>274.2</v>
      </c>
      <c r="F24" s="29" t="s">
        <v>57</v>
      </c>
      <c r="G24" s="36">
        <v>274.2</v>
      </c>
      <c r="H24" s="36"/>
      <c r="I24" s="36"/>
      <c r="J24" s="36"/>
      <c r="K24" s="36" t="s">
        <v>47</v>
      </c>
      <c r="L24" s="28" t="s">
        <v>148</v>
      </c>
      <c r="M24" s="28" t="s">
        <v>35</v>
      </c>
      <c r="N24" s="53" t="s">
        <v>193</v>
      </c>
      <c r="O24" s="36" t="s">
        <v>194</v>
      </c>
      <c r="P24" s="36" t="s">
        <v>38</v>
      </c>
      <c r="Q24" s="36" t="s">
        <v>38</v>
      </c>
      <c r="R24" s="28" t="s">
        <v>39</v>
      </c>
      <c r="S24" s="28">
        <v>2023.03</v>
      </c>
      <c r="T24" s="28">
        <v>2023.05</v>
      </c>
      <c r="U24" s="28" t="s">
        <v>40</v>
      </c>
      <c r="V24" s="53" t="s">
        <v>195</v>
      </c>
      <c r="W24" s="36" t="s">
        <v>196</v>
      </c>
      <c r="X24" s="36" t="s">
        <v>197</v>
      </c>
      <c r="Y24" s="78">
        <v>500</v>
      </c>
      <c r="Z24" s="36"/>
    </row>
    <row r="25" spans="1:26" s="8" customFormat="1" ht="135.75" customHeight="1">
      <c r="A25" s="31">
        <v>20</v>
      </c>
      <c r="B25" s="32" t="s">
        <v>198</v>
      </c>
      <c r="C25" s="28" t="s">
        <v>199</v>
      </c>
      <c r="D25" s="36">
        <v>600</v>
      </c>
      <c r="E25" s="36">
        <v>120</v>
      </c>
      <c r="F25" s="29" t="s">
        <v>57</v>
      </c>
      <c r="G25" s="36">
        <v>120</v>
      </c>
      <c r="H25" s="36"/>
      <c r="I25" s="36"/>
      <c r="J25" s="36"/>
      <c r="K25" s="36" t="s">
        <v>47</v>
      </c>
      <c r="L25" s="28" t="str">
        <f>VLOOKUP(C:C,Sheet3!E:G,3,0)</f>
        <v>生产项目</v>
      </c>
      <c r="M25" s="28" t="s">
        <v>35</v>
      </c>
      <c r="N25" s="52" t="s">
        <v>200</v>
      </c>
      <c r="O25" s="36" t="s">
        <v>201</v>
      </c>
      <c r="P25" s="36" t="s">
        <v>60</v>
      </c>
      <c r="Q25" s="36" t="s">
        <v>60</v>
      </c>
      <c r="R25" s="28" t="s">
        <v>51</v>
      </c>
      <c r="S25" s="28">
        <v>2023.04</v>
      </c>
      <c r="T25" s="28">
        <v>2023.12</v>
      </c>
      <c r="U25" s="28" t="s">
        <v>61</v>
      </c>
      <c r="V25" s="53" t="s">
        <v>202</v>
      </c>
      <c r="W25" s="36" t="s">
        <v>203</v>
      </c>
      <c r="X25" s="36" t="s">
        <v>204</v>
      </c>
      <c r="Y25" s="78">
        <v>21580</v>
      </c>
      <c r="Z25" s="36"/>
    </row>
    <row r="26" spans="1:26" s="8" customFormat="1" ht="123" customHeight="1">
      <c r="A26" s="31">
        <v>21</v>
      </c>
      <c r="B26" s="32" t="s">
        <v>205</v>
      </c>
      <c r="C26" s="28" t="s">
        <v>206</v>
      </c>
      <c r="D26" s="36">
        <v>525</v>
      </c>
      <c r="E26" s="36">
        <v>105</v>
      </c>
      <c r="F26" s="29" t="s">
        <v>57</v>
      </c>
      <c r="G26" s="36">
        <v>105</v>
      </c>
      <c r="H26" s="36"/>
      <c r="I26" s="36"/>
      <c r="J26" s="36"/>
      <c r="K26" s="36" t="s">
        <v>47</v>
      </c>
      <c r="L26" s="28" t="str">
        <f>VLOOKUP(C:C,Sheet3!E:G,3,0)</f>
        <v>生产项目</v>
      </c>
      <c r="M26" s="28" t="s">
        <v>35</v>
      </c>
      <c r="N26" s="52" t="s">
        <v>207</v>
      </c>
      <c r="O26" s="36" t="s">
        <v>208</v>
      </c>
      <c r="P26" s="36" t="s">
        <v>60</v>
      </c>
      <c r="Q26" s="36" t="s">
        <v>60</v>
      </c>
      <c r="R26" s="28" t="s">
        <v>51</v>
      </c>
      <c r="S26" s="28">
        <v>2023.04</v>
      </c>
      <c r="T26" s="28">
        <v>2023.12</v>
      </c>
      <c r="U26" s="28" t="s">
        <v>61</v>
      </c>
      <c r="V26" s="62" t="s">
        <v>151</v>
      </c>
      <c r="W26" s="63" t="s">
        <v>209</v>
      </c>
      <c r="X26" s="63" t="s">
        <v>210</v>
      </c>
      <c r="Y26" s="80">
        <v>9000</v>
      </c>
      <c r="Z26" s="36"/>
    </row>
    <row r="27" spans="1:26" s="8" customFormat="1" ht="105.75" customHeight="1">
      <c r="A27" s="31">
        <v>22</v>
      </c>
      <c r="B27" s="32" t="s">
        <v>211</v>
      </c>
      <c r="C27" s="28" t="s">
        <v>212</v>
      </c>
      <c r="D27" s="36">
        <v>648</v>
      </c>
      <c r="E27" s="36">
        <v>129.6</v>
      </c>
      <c r="F27" s="29" t="s">
        <v>57</v>
      </c>
      <c r="G27" s="36">
        <v>129.6</v>
      </c>
      <c r="H27" s="36"/>
      <c r="I27" s="36"/>
      <c r="J27" s="36"/>
      <c r="K27" s="36" t="s">
        <v>47</v>
      </c>
      <c r="L27" s="28" t="str">
        <f>VLOOKUP(C:C,Sheet3!E:G,3,0)</f>
        <v>产业服务支撑项目</v>
      </c>
      <c r="M27" s="28" t="s">
        <v>35</v>
      </c>
      <c r="N27" s="52" t="s">
        <v>213</v>
      </c>
      <c r="O27" s="36" t="s">
        <v>59</v>
      </c>
      <c r="P27" s="36" t="s">
        <v>60</v>
      </c>
      <c r="Q27" s="36" t="s">
        <v>60</v>
      </c>
      <c r="R27" s="28" t="s">
        <v>51</v>
      </c>
      <c r="S27" s="28">
        <v>2023.04</v>
      </c>
      <c r="T27" s="28">
        <v>2023.12</v>
      </c>
      <c r="U27" s="28" t="s">
        <v>61</v>
      </c>
      <c r="V27" s="53" t="s">
        <v>214</v>
      </c>
      <c r="W27" s="36" t="s">
        <v>215</v>
      </c>
      <c r="X27" s="36" t="s">
        <v>216</v>
      </c>
      <c r="Y27" s="78">
        <v>5200</v>
      </c>
      <c r="Z27" s="36"/>
    </row>
    <row r="28" spans="1:26" s="10" customFormat="1" ht="63" customHeight="1">
      <c r="A28" s="25" t="s">
        <v>217</v>
      </c>
      <c r="B28" s="37" t="s">
        <v>218</v>
      </c>
      <c r="C28" s="28"/>
      <c r="D28" s="37">
        <f>SUM(D29:D41)</f>
        <v>8772.58</v>
      </c>
      <c r="E28" s="37">
        <f>SUM(E29:E41)</f>
        <v>5364.75</v>
      </c>
      <c r="F28" s="29"/>
      <c r="G28" s="37">
        <f>SUM(G29:G41)</f>
        <v>2700.62</v>
      </c>
      <c r="H28" s="37">
        <f>SUM(H29:H41)</f>
        <v>1523.53</v>
      </c>
      <c r="I28" s="37">
        <f>SUM(I29:I41)</f>
        <v>100</v>
      </c>
      <c r="J28" s="37">
        <f>SUM(J29:J41)</f>
        <v>1040.6</v>
      </c>
      <c r="K28" s="32"/>
      <c r="L28" s="28"/>
      <c r="M28" s="32"/>
      <c r="N28" s="52"/>
      <c r="O28" s="32"/>
      <c r="P28" s="32"/>
      <c r="Q28" s="32"/>
      <c r="R28" s="32"/>
      <c r="S28" s="52"/>
      <c r="T28" s="52"/>
      <c r="U28" s="52"/>
      <c r="V28" s="52"/>
      <c r="W28" s="32"/>
      <c r="X28" s="32"/>
      <c r="Y28" s="73"/>
      <c r="Z28" s="74"/>
    </row>
    <row r="29" spans="1:26" s="8" customFormat="1" ht="369" customHeight="1">
      <c r="A29" s="31">
        <v>23</v>
      </c>
      <c r="B29" s="32" t="s">
        <v>219</v>
      </c>
      <c r="C29" s="86" t="s">
        <v>220</v>
      </c>
      <c r="D29" s="32">
        <v>554.15</v>
      </c>
      <c r="E29" s="32">
        <v>458</v>
      </c>
      <c r="F29" s="29" t="s">
        <v>57</v>
      </c>
      <c r="G29" s="32">
        <v>458</v>
      </c>
      <c r="H29" s="32"/>
      <c r="I29" s="32"/>
      <c r="J29" s="32"/>
      <c r="K29" s="32" t="s">
        <v>34</v>
      </c>
      <c r="L29" s="28" t="s">
        <v>221</v>
      </c>
      <c r="M29" s="28" t="s">
        <v>35</v>
      </c>
      <c r="N29" s="52" t="s">
        <v>222</v>
      </c>
      <c r="O29" s="32" t="s">
        <v>223</v>
      </c>
      <c r="P29" s="32" t="s">
        <v>38</v>
      </c>
      <c r="Q29" s="32" t="s">
        <v>38</v>
      </c>
      <c r="R29" s="28" t="s">
        <v>39</v>
      </c>
      <c r="S29" s="28">
        <v>2023.03</v>
      </c>
      <c r="T29" s="28">
        <v>2023.11</v>
      </c>
      <c r="U29" s="28" t="s">
        <v>40</v>
      </c>
      <c r="V29" s="52" t="s">
        <v>224</v>
      </c>
      <c r="W29" s="32" t="s">
        <v>225</v>
      </c>
      <c r="X29" s="32" t="s">
        <v>226</v>
      </c>
      <c r="Y29" s="73">
        <v>300</v>
      </c>
      <c r="Z29" s="41"/>
    </row>
    <row r="30" spans="1:26" s="8" customFormat="1" ht="231.75" customHeight="1">
      <c r="A30" s="31">
        <v>24</v>
      </c>
      <c r="B30" s="32" t="s">
        <v>227</v>
      </c>
      <c r="C30" s="28" t="s">
        <v>228</v>
      </c>
      <c r="D30" s="32">
        <v>1200</v>
      </c>
      <c r="E30" s="32">
        <v>473.7</v>
      </c>
      <c r="F30" s="29" t="s">
        <v>57</v>
      </c>
      <c r="G30" s="32">
        <v>473.7</v>
      </c>
      <c r="H30" s="32"/>
      <c r="I30" s="32"/>
      <c r="J30" s="32"/>
      <c r="K30" s="32" t="s">
        <v>229</v>
      </c>
      <c r="L30" s="28" t="str">
        <f>VLOOKUP(C:C,Sheet3!E:G,3,0)</f>
        <v>农村基础设施（含产业配套基础设施）</v>
      </c>
      <c r="M30" s="28" t="s">
        <v>35</v>
      </c>
      <c r="N30" s="54" t="s">
        <v>230</v>
      </c>
      <c r="O30" s="36" t="s">
        <v>231</v>
      </c>
      <c r="P30" s="32" t="s">
        <v>126</v>
      </c>
      <c r="Q30" s="32" t="s">
        <v>126</v>
      </c>
      <c r="R30" s="28" t="s">
        <v>39</v>
      </c>
      <c r="S30" s="28">
        <v>2023.04</v>
      </c>
      <c r="T30" s="28">
        <v>2023.11</v>
      </c>
      <c r="U30" s="28" t="s">
        <v>127</v>
      </c>
      <c r="V30" s="52" t="s">
        <v>232</v>
      </c>
      <c r="W30" s="32" t="s">
        <v>233</v>
      </c>
      <c r="X30" s="32" t="s">
        <v>234</v>
      </c>
      <c r="Y30" s="73"/>
      <c r="Z30" s="41"/>
    </row>
    <row r="31" spans="1:26" s="11" customFormat="1" ht="198" customHeight="1">
      <c r="A31" s="33">
        <v>25</v>
      </c>
      <c r="B31" s="32" t="s">
        <v>235</v>
      </c>
      <c r="C31" s="28" t="s">
        <v>236</v>
      </c>
      <c r="D31" s="32">
        <v>400</v>
      </c>
      <c r="E31" s="32">
        <v>400</v>
      </c>
      <c r="F31" s="29" t="s">
        <v>75</v>
      </c>
      <c r="G31" s="32"/>
      <c r="H31" s="32"/>
      <c r="I31" s="32"/>
      <c r="J31" s="32">
        <v>400</v>
      </c>
      <c r="K31" s="32" t="s">
        <v>47</v>
      </c>
      <c r="L31" s="28" t="str">
        <f>VLOOKUP(C:C,Sheet3!E:G,3,0)</f>
        <v>农村基础设施（含产业配套基础设施）</v>
      </c>
      <c r="M31" s="32" t="s">
        <v>35</v>
      </c>
      <c r="N31" s="52" t="s">
        <v>237</v>
      </c>
      <c r="O31" s="32" t="s">
        <v>238</v>
      </c>
      <c r="P31" s="31" t="s">
        <v>186</v>
      </c>
      <c r="Q31" s="32" t="s">
        <v>79</v>
      </c>
      <c r="R31" s="32" t="s">
        <v>39</v>
      </c>
      <c r="S31" s="32">
        <v>2023.03</v>
      </c>
      <c r="T31" s="32">
        <v>2023.12</v>
      </c>
      <c r="U31" s="32" t="s">
        <v>187</v>
      </c>
      <c r="V31" s="52" t="s">
        <v>239</v>
      </c>
      <c r="W31" s="32" t="s">
        <v>240</v>
      </c>
      <c r="X31" s="32" t="s">
        <v>241</v>
      </c>
      <c r="Y31" s="73">
        <v>500</v>
      </c>
      <c r="Z31" s="75"/>
    </row>
    <row r="32" spans="1:26" s="8" customFormat="1" ht="255" customHeight="1">
      <c r="A32" s="31">
        <v>26</v>
      </c>
      <c r="B32" s="28" t="s">
        <v>242</v>
      </c>
      <c r="C32" s="28" t="s">
        <v>243</v>
      </c>
      <c r="D32" s="38">
        <v>1000</v>
      </c>
      <c r="E32" s="38">
        <v>1000</v>
      </c>
      <c r="F32" s="29" t="s">
        <v>133</v>
      </c>
      <c r="G32" s="38"/>
      <c r="H32" s="38">
        <v>1000</v>
      </c>
      <c r="I32" s="38"/>
      <c r="J32" s="38"/>
      <c r="K32" s="38" t="s">
        <v>34</v>
      </c>
      <c r="L32" s="28" t="s">
        <v>221</v>
      </c>
      <c r="M32" s="28" t="s">
        <v>35</v>
      </c>
      <c r="N32" s="52" t="s">
        <v>244</v>
      </c>
      <c r="O32" s="38" t="s">
        <v>59</v>
      </c>
      <c r="P32" s="38" t="s">
        <v>245</v>
      </c>
      <c r="Q32" s="38" t="s">
        <v>245</v>
      </c>
      <c r="R32" s="28" t="s">
        <v>246</v>
      </c>
      <c r="S32" s="28">
        <v>2023.05</v>
      </c>
      <c r="T32" s="28">
        <v>2023.12</v>
      </c>
      <c r="U32" s="28" t="s">
        <v>247</v>
      </c>
      <c r="V32" s="52" t="s">
        <v>248</v>
      </c>
      <c r="W32" s="32" t="s">
        <v>249</v>
      </c>
      <c r="X32" s="32" t="s">
        <v>250</v>
      </c>
      <c r="Y32" s="82"/>
      <c r="Z32" s="41"/>
    </row>
    <row r="33" spans="1:26" s="8" customFormat="1" ht="406.5" customHeight="1">
      <c r="A33" s="39">
        <v>27</v>
      </c>
      <c r="B33" s="28" t="s">
        <v>251</v>
      </c>
      <c r="C33" s="28" t="s">
        <v>252</v>
      </c>
      <c r="D33" s="40">
        <v>836</v>
      </c>
      <c r="E33" s="40">
        <f>487+150</f>
        <v>637</v>
      </c>
      <c r="F33" s="29" t="s">
        <v>253</v>
      </c>
      <c r="G33" s="40">
        <f>193.47+150</f>
        <v>343.47</v>
      </c>
      <c r="H33" s="40">
        <v>293.53</v>
      </c>
      <c r="I33" s="40"/>
      <c r="J33" s="40"/>
      <c r="K33" s="40" t="s">
        <v>34</v>
      </c>
      <c r="L33" s="28" t="str">
        <f>VLOOKUP(C:C,Sheet3!E:G,3,0)</f>
        <v>农村基础设施（含产业配套基础设施）</v>
      </c>
      <c r="M33" s="28" t="s">
        <v>35</v>
      </c>
      <c r="N33" s="51" t="s">
        <v>254</v>
      </c>
      <c r="O33" s="51" t="s">
        <v>255</v>
      </c>
      <c r="P33" s="40" t="s">
        <v>256</v>
      </c>
      <c r="Q33" s="40" t="s">
        <v>256</v>
      </c>
      <c r="R33" s="28" t="s">
        <v>257</v>
      </c>
      <c r="S33" s="28">
        <v>2023.04</v>
      </c>
      <c r="T33" s="28">
        <v>2023.11</v>
      </c>
      <c r="U33" s="28" t="s">
        <v>258</v>
      </c>
      <c r="V33" s="56" t="s">
        <v>259</v>
      </c>
      <c r="W33" s="32" t="s">
        <v>260</v>
      </c>
      <c r="X33" s="32" t="s">
        <v>261</v>
      </c>
      <c r="Y33" s="83" t="s">
        <v>262</v>
      </c>
      <c r="Z33" s="41"/>
    </row>
    <row r="34" spans="1:26" s="8" customFormat="1" ht="358.5" customHeight="1">
      <c r="A34" s="31">
        <v>28</v>
      </c>
      <c r="B34" s="28" t="s">
        <v>263</v>
      </c>
      <c r="C34" s="28" t="s">
        <v>264</v>
      </c>
      <c r="D34" s="40">
        <v>764</v>
      </c>
      <c r="E34" s="40">
        <v>652</v>
      </c>
      <c r="F34" s="29" t="s">
        <v>57</v>
      </c>
      <c r="G34" s="40">
        <f>452+200</f>
        <v>652</v>
      </c>
      <c r="H34" s="41"/>
      <c r="I34" s="41"/>
      <c r="J34" s="40"/>
      <c r="K34" s="40" t="s">
        <v>34</v>
      </c>
      <c r="L34" s="28" t="str">
        <f>VLOOKUP(C:C,Sheet3!E:G,3,0)</f>
        <v>农村基础设施（含产业配套基础设施）</v>
      </c>
      <c r="M34" s="28" t="s">
        <v>35</v>
      </c>
      <c r="N34" s="51" t="s">
        <v>265</v>
      </c>
      <c r="O34" s="51" t="s">
        <v>266</v>
      </c>
      <c r="P34" s="40" t="s">
        <v>256</v>
      </c>
      <c r="Q34" s="40" t="s">
        <v>256</v>
      </c>
      <c r="R34" s="28" t="s">
        <v>257</v>
      </c>
      <c r="S34" s="28">
        <v>2023.04</v>
      </c>
      <c r="T34" s="28">
        <v>2023.11</v>
      </c>
      <c r="U34" s="28" t="s">
        <v>258</v>
      </c>
      <c r="V34" s="56" t="s">
        <v>267</v>
      </c>
      <c r="W34" s="64" t="s">
        <v>268</v>
      </c>
      <c r="X34" s="64" t="s">
        <v>269</v>
      </c>
      <c r="Y34" s="83" t="s">
        <v>262</v>
      </c>
      <c r="Z34" s="41"/>
    </row>
    <row r="35" spans="1:26" s="8" customFormat="1" ht="370.5" customHeight="1">
      <c r="A35" s="31">
        <v>29</v>
      </c>
      <c r="B35" s="28" t="s">
        <v>270</v>
      </c>
      <c r="C35" s="28" t="s">
        <v>271</v>
      </c>
      <c r="D35" s="38">
        <v>585</v>
      </c>
      <c r="E35" s="38">
        <v>538.3</v>
      </c>
      <c r="F35" s="29" t="s">
        <v>75</v>
      </c>
      <c r="G35" s="38"/>
      <c r="H35" s="38"/>
      <c r="I35" s="38"/>
      <c r="J35" s="38">
        <v>538.3</v>
      </c>
      <c r="K35" s="38" t="s">
        <v>34</v>
      </c>
      <c r="L35" s="28" t="str">
        <f>VLOOKUP(C:C,Sheet3!E:G,3,0)</f>
        <v>农村基础设施（含产业配套基础设施）</v>
      </c>
      <c r="M35" s="28" t="s">
        <v>35</v>
      </c>
      <c r="N35" s="56" t="s">
        <v>272</v>
      </c>
      <c r="O35" s="56" t="s">
        <v>273</v>
      </c>
      <c r="P35" s="42" t="s">
        <v>79</v>
      </c>
      <c r="Q35" s="42" t="s">
        <v>79</v>
      </c>
      <c r="R35" s="28" t="s">
        <v>39</v>
      </c>
      <c r="S35" s="28">
        <v>2023.03</v>
      </c>
      <c r="T35" s="28">
        <v>2023.12</v>
      </c>
      <c r="U35" s="28" t="s">
        <v>113</v>
      </c>
      <c r="V35" s="56" t="s">
        <v>267</v>
      </c>
      <c r="W35" s="36" t="s">
        <v>274</v>
      </c>
      <c r="X35" s="36" t="s">
        <v>275</v>
      </c>
      <c r="Y35" s="78">
        <v>500</v>
      </c>
      <c r="Z35" s="41"/>
    </row>
    <row r="36" spans="1:26" s="8" customFormat="1" ht="181.5" customHeight="1">
      <c r="A36" s="31">
        <v>30</v>
      </c>
      <c r="B36" s="28" t="s">
        <v>276</v>
      </c>
      <c r="C36" s="86" t="s">
        <v>277</v>
      </c>
      <c r="D36" s="28">
        <v>267.67</v>
      </c>
      <c r="E36" s="28">
        <v>232.3</v>
      </c>
      <c r="F36" s="29" t="s">
        <v>278</v>
      </c>
      <c r="G36" s="30"/>
      <c r="H36" s="28">
        <v>230</v>
      </c>
      <c r="I36" s="28"/>
      <c r="J36" s="28">
        <v>2.3</v>
      </c>
      <c r="K36" s="28" t="s">
        <v>34</v>
      </c>
      <c r="L36" s="28" t="s">
        <v>279</v>
      </c>
      <c r="M36" s="28" t="s">
        <v>280</v>
      </c>
      <c r="N36" s="51" t="s">
        <v>281</v>
      </c>
      <c r="O36" s="28" t="s">
        <v>282</v>
      </c>
      <c r="P36" s="28" t="s">
        <v>176</v>
      </c>
      <c r="Q36" s="28" t="s">
        <v>283</v>
      </c>
      <c r="R36" s="28" t="s">
        <v>284</v>
      </c>
      <c r="S36" s="28">
        <v>2023.04</v>
      </c>
      <c r="T36" s="28">
        <v>2023.12</v>
      </c>
      <c r="U36" s="28" t="s">
        <v>177</v>
      </c>
      <c r="V36" s="51" t="s">
        <v>285</v>
      </c>
      <c r="W36" s="28" t="s">
        <v>286</v>
      </c>
      <c r="X36" s="28" t="s">
        <v>180</v>
      </c>
      <c r="Y36" s="70">
        <v>500</v>
      </c>
      <c r="Z36" s="41"/>
    </row>
    <row r="37" spans="1:26" s="8" customFormat="1" ht="171" customHeight="1">
      <c r="A37" s="31">
        <v>32</v>
      </c>
      <c r="B37" s="42" t="s">
        <v>287</v>
      </c>
      <c r="C37" s="28" t="s">
        <v>288</v>
      </c>
      <c r="D37" s="42">
        <v>863</v>
      </c>
      <c r="E37" s="36">
        <v>200</v>
      </c>
      <c r="F37" s="29" t="s">
        <v>57</v>
      </c>
      <c r="G37" s="36">
        <v>200</v>
      </c>
      <c r="H37" s="36"/>
      <c r="I37" s="36"/>
      <c r="J37" s="36"/>
      <c r="K37" s="36" t="s">
        <v>47</v>
      </c>
      <c r="L37" s="28" t="str">
        <f>VLOOKUP(C:C,Sheet3!E:G,3,0)</f>
        <v>农村基础设施（含产业配套基础设施）</v>
      </c>
      <c r="M37" s="28" t="s">
        <v>35</v>
      </c>
      <c r="N37" s="57" t="s">
        <v>289</v>
      </c>
      <c r="O37" s="36" t="s">
        <v>290</v>
      </c>
      <c r="P37" s="36" t="s">
        <v>126</v>
      </c>
      <c r="Q37" s="36" t="s">
        <v>126</v>
      </c>
      <c r="R37" s="28" t="s">
        <v>39</v>
      </c>
      <c r="S37" s="28">
        <v>2023.04</v>
      </c>
      <c r="T37" s="28">
        <v>2023.11</v>
      </c>
      <c r="U37" s="28" t="s">
        <v>127</v>
      </c>
      <c r="V37" s="53" t="s">
        <v>291</v>
      </c>
      <c r="W37" s="36" t="s">
        <v>292</v>
      </c>
      <c r="X37" s="36" t="s">
        <v>293</v>
      </c>
      <c r="Y37" s="78"/>
      <c r="Z37" s="36"/>
    </row>
    <row r="38" spans="1:26" s="8" customFormat="1" ht="192.75" customHeight="1">
      <c r="A38" s="31">
        <v>33</v>
      </c>
      <c r="B38" s="42" t="s">
        <v>294</v>
      </c>
      <c r="C38" s="28" t="s">
        <v>295</v>
      </c>
      <c r="D38" s="42">
        <v>645</v>
      </c>
      <c r="E38" s="36">
        <v>37</v>
      </c>
      <c r="F38" s="29" t="s">
        <v>57</v>
      </c>
      <c r="G38" s="36">
        <v>37</v>
      </c>
      <c r="H38" s="36"/>
      <c r="I38" s="36"/>
      <c r="J38" s="36"/>
      <c r="K38" s="36" t="s">
        <v>47</v>
      </c>
      <c r="L38" s="28" t="str">
        <f>VLOOKUP(C:C,Sheet3!E:G,3,0)</f>
        <v>农村基础设施（含产业配套基础设施）</v>
      </c>
      <c r="M38" s="28" t="s">
        <v>35</v>
      </c>
      <c r="N38" s="52" t="s">
        <v>296</v>
      </c>
      <c r="O38" s="36" t="s">
        <v>290</v>
      </c>
      <c r="P38" s="36" t="s">
        <v>126</v>
      </c>
      <c r="Q38" s="36" t="s">
        <v>126</v>
      </c>
      <c r="R38" s="28" t="s">
        <v>39</v>
      </c>
      <c r="S38" s="28">
        <v>2023.04</v>
      </c>
      <c r="T38" s="28">
        <v>2023.11</v>
      </c>
      <c r="U38" s="28" t="s">
        <v>127</v>
      </c>
      <c r="V38" s="53" t="s">
        <v>297</v>
      </c>
      <c r="W38" s="36" t="s">
        <v>298</v>
      </c>
      <c r="X38" s="36" t="s">
        <v>299</v>
      </c>
      <c r="Y38" s="78"/>
      <c r="Z38" s="36"/>
    </row>
    <row r="39" spans="1:26" s="8" customFormat="1" ht="186.75" customHeight="1">
      <c r="A39" s="31">
        <v>34</v>
      </c>
      <c r="B39" s="36" t="s">
        <v>300</v>
      </c>
      <c r="C39" s="28" t="s">
        <v>301</v>
      </c>
      <c r="D39" s="36">
        <v>527</v>
      </c>
      <c r="E39" s="36">
        <v>47</v>
      </c>
      <c r="F39" s="29" t="s">
        <v>57</v>
      </c>
      <c r="G39" s="36">
        <v>47</v>
      </c>
      <c r="H39" s="36"/>
      <c r="I39" s="36"/>
      <c r="J39" s="36"/>
      <c r="K39" s="36" t="s">
        <v>47</v>
      </c>
      <c r="L39" s="28" t="s">
        <v>221</v>
      </c>
      <c r="M39" s="28" t="s">
        <v>35</v>
      </c>
      <c r="N39" s="53" t="s">
        <v>302</v>
      </c>
      <c r="O39" s="36" t="s">
        <v>303</v>
      </c>
      <c r="P39" s="36" t="s">
        <v>304</v>
      </c>
      <c r="Q39" s="36" t="s">
        <v>38</v>
      </c>
      <c r="R39" s="28" t="s">
        <v>39</v>
      </c>
      <c r="S39" s="28">
        <v>2023.04</v>
      </c>
      <c r="T39" s="28">
        <v>2023.06</v>
      </c>
      <c r="U39" s="28" t="s">
        <v>305</v>
      </c>
      <c r="V39" s="65" t="s">
        <v>306</v>
      </c>
      <c r="W39" s="32" t="s">
        <v>307</v>
      </c>
      <c r="X39" s="32" t="s">
        <v>308</v>
      </c>
      <c r="Y39" s="78"/>
      <c r="Z39" s="36"/>
    </row>
    <row r="40" spans="1:26" s="8" customFormat="1" ht="186.75" customHeight="1">
      <c r="A40" s="31">
        <v>35</v>
      </c>
      <c r="B40" s="28" t="s">
        <v>309</v>
      </c>
      <c r="C40" s="86" t="s">
        <v>310</v>
      </c>
      <c r="D40" s="36">
        <v>930.76</v>
      </c>
      <c r="E40" s="36">
        <v>489.45</v>
      </c>
      <c r="F40" s="29" t="s">
        <v>57</v>
      </c>
      <c r="G40" s="36">
        <v>489.45</v>
      </c>
      <c r="H40" s="36"/>
      <c r="I40" s="36"/>
      <c r="J40" s="36"/>
      <c r="K40" s="36" t="s">
        <v>34</v>
      </c>
      <c r="L40" s="28" t="s">
        <v>148</v>
      </c>
      <c r="M40" s="28" t="s">
        <v>35</v>
      </c>
      <c r="N40" s="52" t="s">
        <v>311</v>
      </c>
      <c r="O40" s="28" t="s">
        <v>312</v>
      </c>
      <c r="P40" s="32" t="s">
        <v>126</v>
      </c>
      <c r="Q40" s="32" t="s">
        <v>126</v>
      </c>
      <c r="R40" s="28" t="s">
        <v>39</v>
      </c>
      <c r="S40" s="28">
        <v>2023.07</v>
      </c>
      <c r="T40" s="60">
        <v>2023.1</v>
      </c>
      <c r="U40" s="28" t="s">
        <v>127</v>
      </c>
      <c r="V40" s="66" t="s">
        <v>313</v>
      </c>
      <c r="W40" s="60" t="s">
        <v>314</v>
      </c>
      <c r="X40" s="60" t="s">
        <v>315</v>
      </c>
      <c r="Y40" s="60"/>
      <c r="Z40" s="84"/>
    </row>
    <row r="41" spans="1:26" s="8" customFormat="1" ht="186" customHeight="1">
      <c r="A41" s="31">
        <v>36</v>
      </c>
      <c r="B41" s="28" t="s">
        <v>316</v>
      </c>
      <c r="C41" s="86" t="s">
        <v>317</v>
      </c>
      <c r="D41" s="36">
        <v>200</v>
      </c>
      <c r="E41" s="36">
        <v>200</v>
      </c>
      <c r="F41" s="34" t="s">
        <v>318</v>
      </c>
      <c r="G41" s="36"/>
      <c r="H41" s="36"/>
      <c r="I41" s="36">
        <v>100</v>
      </c>
      <c r="J41" s="36">
        <v>100</v>
      </c>
      <c r="K41" s="36" t="s">
        <v>34</v>
      </c>
      <c r="L41" s="36" t="s">
        <v>221</v>
      </c>
      <c r="M41" s="28" t="s">
        <v>35</v>
      </c>
      <c r="N41" s="52" t="s">
        <v>319</v>
      </c>
      <c r="O41" s="28" t="s">
        <v>77</v>
      </c>
      <c r="P41" s="32" t="s">
        <v>78</v>
      </c>
      <c r="Q41" s="32" t="s">
        <v>79</v>
      </c>
      <c r="R41" s="28" t="s">
        <v>39</v>
      </c>
      <c r="S41" s="28">
        <v>2023.07</v>
      </c>
      <c r="T41" s="60">
        <v>2023.1</v>
      </c>
      <c r="U41" s="28" t="s">
        <v>80</v>
      </c>
      <c r="V41" s="65" t="s">
        <v>320</v>
      </c>
      <c r="W41" s="60" t="s">
        <v>170</v>
      </c>
      <c r="X41" s="60" t="s">
        <v>171</v>
      </c>
      <c r="Y41" s="78">
        <v>500</v>
      </c>
      <c r="Z41" s="84"/>
    </row>
    <row r="42" spans="1:26" ht="63" customHeight="1">
      <c r="A42" s="25" t="s">
        <v>321</v>
      </c>
      <c r="B42" s="37" t="s">
        <v>322</v>
      </c>
      <c r="C42" s="28"/>
      <c r="D42" s="37">
        <f>SUM(D43)</f>
        <v>120</v>
      </c>
      <c r="E42" s="37">
        <f>SUM(E43)</f>
        <v>120</v>
      </c>
      <c r="F42" s="29"/>
      <c r="G42" s="37">
        <f>SUM(G43)</f>
        <v>0</v>
      </c>
      <c r="H42" s="37">
        <f>SUM(H43)</f>
        <v>120</v>
      </c>
      <c r="I42" s="37"/>
      <c r="J42" s="37">
        <f>SUM(J43)</f>
        <v>0</v>
      </c>
      <c r="K42" s="32"/>
      <c r="L42" s="28"/>
      <c r="M42" s="32"/>
      <c r="N42" s="52"/>
      <c r="O42" s="32"/>
      <c r="P42" s="32"/>
      <c r="Q42" s="32"/>
      <c r="R42" s="28"/>
      <c r="S42" s="28"/>
      <c r="T42" s="28"/>
      <c r="U42" s="28"/>
      <c r="V42" s="52"/>
      <c r="W42" s="32"/>
      <c r="X42" s="32"/>
      <c r="Y42" s="73"/>
      <c r="Z42" s="77"/>
    </row>
    <row r="43" spans="1:26" ht="145.5" customHeight="1">
      <c r="A43" s="31">
        <v>37</v>
      </c>
      <c r="B43" s="32" t="s">
        <v>323</v>
      </c>
      <c r="C43" s="28" t="s">
        <v>324</v>
      </c>
      <c r="D43" s="32">
        <v>120</v>
      </c>
      <c r="E43" s="32">
        <v>120</v>
      </c>
      <c r="F43" s="29" t="s">
        <v>133</v>
      </c>
      <c r="G43" s="32"/>
      <c r="H43" s="32">
        <v>120</v>
      </c>
      <c r="I43" s="32"/>
      <c r="J43" s="32"/>
      <c r="K43" s="32" t="s">
        <v>34</v>
      </c>
      <c r="L43" s="28" t="str">
        <f>VLOOKUP(C:C,Sheet3!E:G,3,0)</f>
        <v>教育</v>
      </c>
      <c r="M43" s="28" t="s">
        <v>35</v>
      </c>
      <c r="N43" s="52" t="s">
        <v>325</v>
      </c>
      <c r="O43" s="32" t="s">
        <v>59</v>
      </c>
      <c r="P43" s="32" t="s">
        <v>79</v>
      </c>
      <c r="Q43" s="32" t="s">
        <v>79</v>
      </c>
      <c r="R43" s="28" t="s">
        <v>39</v>
      </c>
      <c r="S43" s="28">
        <v>2023.03</v>
      </c>
      <c r="T43" s="28">
        <v>2023.12</v>
      </c>
      <c r="U43" s="28" t="s">
        <v>113</v>
      </c>
      <c r="V43" s="52" t="s">
        <v>326</v>
      </c>
      <c r="W43" s="32" t="s">
        <v>327</v>
      </c>
      <c r="X43" s="32" t="s">
        <v>327</v>
      </c>
      <c r="Y43" s="73"/>
      <c r="Z43" s="77"/>
    </row>
    <row r="44" spans="1:26" s="12" customFormat="1" ht="63" customHeight="1">
      <c r="A44" s="25" t="s">
        <v>328</v>
      </c>
      <c r="B44" s="37" t="s">
        <v>329</v>
      </c>
      <c r="C44" s="28"/>
      <c r="D44" s="37">
        <f>SUM(D45:D47)</f>
        <v>304.05</v>
      </c>
      <c r="E44" s="37">
        <f>SUM(E45:E47)</f>
        <v>304.05</v>
      </c>
      <c r="F44" s="29"/>
      <c r="G44" s="37">
        <f>SUM(G45:G47)</f>
        <v>286.54999999999995</v>
      </c>
      <c r="H44" s="37">
        <f>SUM(H45:H47)</f>
        <v>0</v>
      </c>
      <c r="I44" s="37"/>
      <c r="J44" s="37">
        <f>SUM(J45:J47)</f>
        <v>17.5</v>
      </c>
      <c r="K44" s="32"/>
      <c r="L44" s="28"/>
      <c r="M44" s="32"/>
      <c r="N44" s="52"/>
      <c r="O44" s="32"/>
      <c r="P44" s="32"/>
      <c r="Q44" s="32"/>
      <c r="R44" s="28"/>
      <c r="S44" s="28"/>
      <c r="T44" s="28"/>
      <c r="U44" s="28"/>
      <c r="V44" s="52"/>
      <c r="W44" s="32"/>
      <c r="X44" s="32"/>
      <c r="Y44" s="73"/>
      <c r="Z44" s="85"/>
    </row>
    <row r="45" spans="1:26" ht="141" customHeight="1">
      <c r="A45" s="31">
        <v>38</v>
      </c>
      <c r="B45" s="32" t="s">
        <v>330</v>
      </c>
      <c r="C45" s="86" t="s">
        <v>331</v>
      </c>
      <c r="D45" s="32">
        <v>17.5</v>
      </c>
      <c r="E45" s="32">
        <v>17.5</v>
      </c>
      <c r="F45" s="29" t="s">
        <v>75</v>
      </c>
      <c r="G45" s="43"/>
      <c r="H45" s="32"/>
      <c r="I45" s="32"/>
      <c r="J45" s="32">
        <v>17.5</v>
      </c>
      <c r="K45" s="32" t="s">
        <v>34</v>
      </c>
      <c r="L45" s="28" t="str">
        <f>VLOOKUP(C:C,Sheet3!E:G,3,0)</f>
        <v>创业</v>
      </c>
      <c r="M45" s="28" t="s">
        <v>35</v>
      </c>
      <c r="N45" s="52" t="s">
        <v>332</v>
      </c>
      <c r="O45" s="32" t="s">
        <v>59</v>
      </c>
      <c r="P45" s="32" t="s">
        <v>79</v>
      </c>
      <c r="Q45" s="32" t="s">
        <v>79</v>
      </c>
      <c r="R45" s="28" t="s">
        <v>39</v>
      </c>
      <c r="S45" s="28">
        <v>2023.06</v>
      </c>
      <c r="T45" s="28">
        <v>2023.12</v>
      </c>
      <c r="U45" s="28" t="s">
        <v>113</v>
      </c>
      <c r="V45" s="52" t="s">
        <v>333</v>
      </c>
      <c r="W45" s="32" t="s">
        <v>334</v>
      </c>
      <c r="X45" s="32" t="s">
        <v>335</v>
      </c>
      <c r="Y45" s="73"/>
      <c r="Z45" s="77"/>
    </row>
    <row r="46" spans="1:26" s="12" customFormat="1" ht="133.5" customHeight="1">
      <c r="A46" s="31">
        <v>39</v>
      </c>
      <c r="B46" s="32" t="s">
        <v>336</v>
      </c>
      <c r="C46" s="86" t="s">
        <v>337</v>
      </c>
      <c r="D46" s="32">
        <v>70.23</v>
      </c>
      <c r="E46" s="32">
        <v>70.23</v>
      </c>
      <c r="F46" s="29" t="s">
        <v>57</v>
      </c>
      <c r="G46" s="32">
        <f>76.55-6.32</f>
        <v>70.22999999999999</v>
      </c>
      <c r="H46" s="44"/>
      <c r="I46" s="44"/>
      <c r="J46" s="32"/>
      <c r="K46" s="32" t="s">
        <v>34</v>
      </c>
      <c r="L46" s="28" t="str">
        <f>VLOOKUP(C:C,Sheet3!E:G,3,0)</f>
        <v>务工补助</v>
      </c>
      <c r="M46" s="28" t="s">
        <v>35</v>
      </c>
      <c r="N46" s="52" t="s">
        <v>338</v>
      </c>
      <c r="O46" s="32" t="s">
        <v>59</v>
      </c>
      <c r="P46" s="32" t="s">
        <v>59</v>
      </c>
      <c r="Q46" s="32" t="s">
        <v>339</v>
      </c>
      <c r="R46" s="28" t="s">
        <v>51</v>
      </c>
      <c r="S46" s="28">
        <v>2023.04</v>
      </c>
      <c r="T46" s="28">
        <v>2023.06</v>
      </c>
      <c r="U46" s="28" t="s">
        <v>340</v>
      </c>
      <c r="V46" s="52" t="s">
        <v>341</v>
      </c>
      <c r="W46" s="32" t="s">
        <v>342</v>
      </c>
      <c r="X46" s="32" t="s">
        <v>342</v>
      </c>
      <c r="Y46" s="73">
        <v>630</v>
      </c>
      <c r="Z46" s="85"/>
    </row>
    <row r="47" spans="1:26" s="12" customFormat="1" ht="117.75" customHeight="1">
      <c r="A47" s="31">
        <v>40</v>
      </c>
      <c r="B47" s="32" t="s">
        <v>343</v>
      </c>
      <c r="C47" s="86" t="s">
        <v>344</v>
      </c>
      <c r="D47" s="32">
        <v>216.32</v>
      </c>
      <c r="E47" s="32">
        <v>216.32</v>
      </c>
      <c r="F47" s="29" t="s">
        <v>57</v>
      </c>
      <c r="G47" s="32">
        <f>210+6.32</f>
        <v>216.32</v>
      </c>
      <c r="H47" s="44"/>
      <c r="I47" s="44"/>
      <c r="J47" s="32"/>
      <c r="K47" s="32" t="s">
        <v>34</v>
      </c>
      <c r="L47" s="28" t="str">
        <f>VLOOKUP(C:C,Sheet3!E:G,3,0)</f>
        <v>务工补助</v>
      </c>
      <c r="M47" s="28" t="s">
        <v>35</v>
      </c>
      <c r="N47" s="52" t="s">
        <v>345</v>
      </c>
      <c r="O47" s="32" t="s">
        <v>59</v>
      </c>
      <c r="P47" s="32" t="s">
        <v>59</v>
      </c>
      <c r="Q47" s="32" t="s">
        <v>346</v>
      </c>
      <c r="R47" s="28" t="s">
        <v>347</v>
      </c>
      <c r="S47" s="28">
        <v>2023.08</v>
      </c>
      <c r="T47" s="28">
        <v>2023.12</v>
      </c>
      <c r="U47" s="28" t="s">
        <v>348</v>
      </c>
      <c r="V47" s="52" t="s">
        <v>349</v>
      </c>
      <c r="W47" s="32" t="s">
        <v>350</v>
      </c>
      <c r="X47" s="32" t="s">
        <v>350</v>
      </c>
      <c r="Y47" s="73">
        <v>630</v>
      </c>
      <c r="Z47" s="85"/>
    </row>
    <row r="48" spans="1:26" ht="64.5" customHeight="1">
      <c r="A48" s="45" t="s">
        <v>351</v>
      </c>
      <c r="B48" s="35"/>
      <c r="C48" s="28"/>
      <c r="D48" s="46">
        <f>D5+D28+D42+D44</f>
        <v>28935.719999999998</v>
      </c>
      <c r="E48" s="46">
        <f>E5+E28+E42+E44</f>
        <v>15983</v>
      </c>
      <c r="F48" s="46"/>
      <c r="G48" s="46">
        <f>G5+G28+G42+G44</f>
        <v>8708</v>
      </c>
      <c r="H48" s="46">
        <f>H5+H28+H42+H44</f>
        <v>4230</v>
      </c>
      <c r="I48" s="46">
        <f>I5+I28+I42+I44</f>
        <v>100</v>
      </c>
      <c r="J48" s="46">
        <f>J5+J28+J42+J44</f>
        <v>2945</v>
      </c>
      <c r="K48" s="35"/>
      <c r="L48" s="28"/>
      <c r="M48" s="35"/>
      <c r="N48" s="50"/>
      <c r="O48" s="35"/>
      <c r="P48" s="35"/>
      <c r="Q48" s="35"/>
      <c r="R48" s="35"/>
      <c r="S48" s="50"/>
      <c r="T48" s="50"/>
      <c r="U48" s="50"/>
      <c r="V48" s="50"/>
      <c r="W48" s="35"/>
      <c r="X48" s="35"/>
      <c r="Y48" s="68"/>
      <c r="Z48" s="77"/>
    </row>
  </sheetData>
  <sheetProtection/>
  <autoFilter ref="A4:AA48"/>
  <mergeCells count="24">
    <mergeCell ref="A1:Y1"/>
    <mergeCell ref="A2:Y2"/>
    <mergeCell ref="F3:J3"/>
    <mergeCell ref="A3:A4"/>
    <mergeCell ref="B3:B4"/>
    <mergeCell ref="C3:C4"/>
    <mergeCell ref="D3:D4"/>
    <mergeCell ref="E3:E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s>
  <dataValidations count="1">
    <dataValidation type="textLength" allowBlank="1" showInputMessage="1" showErrorMessage="1" sqref="N22">
      <formula1>1</formula1>
      <formula2>2000</formula2>
    </dataValidation>
  </dataValidations>
  <printOptions horizontalCentered="1"/>
  <pageMargins left="0.275" right="0.275" top="0.5118055555555555" bottom="0.5902777777777778" header="0.4722222222222222" footer="0.2361111111111111"/>
  <pageSetup fitToHeight="0" fitToWidth="1" horizontalDpi="600" verticalDpi="600" orientation="landscape" paperSize="8" scale="22"/>
  <headerFooter scaleWithDoc="0" alignWithMargins="0">
    <oddFooter>&amp;C第 &amp;P 页，共 &amp;N 页</oddFooter>
  </headerFooter>
  <rowBreaks count="7" manualBreakCount="7">
    <brk id="13" max="25" man="1"/>
    <brk id="24" max="25" man="1"/>
    <brk id="33" max="25" man="1"/>
    <brk id="41" max="25" man="1"/>
    <brk id="48" max="255" man="1"/>
    <brk id="48" max="255" man="1"/>
    <brk id="48" max="255" man="1"/>
  </rowBreaks>
  <ignoredErrors>
    <ignoredError sqref="Y33" numberStoredAsText="1"/>
  </ignoredErrors>
</worksheet>
</file>

<file path=xl/worksheets/sheet2.xml><?xml version="1.0" encoding="utf-8"?>
<worksheet xmlns="http://schemas.openxmlformats.org/spreadsheetml/2006/main" xmlns:r="http://schemas.openxmlformats.org/officeDocument/2006/relationships">
  <dimension ref="A1:BE95"/>
  <sheetViews>
    <sheetView zoomScaleSheetLayoutView="100" workbookViewId="0" topLeftCell="A1">
      <selection activeCell="E4" sqref="E4:E95"/>
    </sheetView>
  </sheetViews>
  <sheetFormatPr defaultColWidth="9.00390625" defaultRowHeight="14.25"/>
  <cols>
    <col min="1" max="6" width="9.00390625" style="1" customWidth="1"/>
    <col min="7" max="7" width="9.00390625" style="2" customWidth="1"/>
    <col min="8" max="16384" width="9.00390625" style="1" customWidth="1"/>
  </cols>
  <sheetData>
    <row r="1" spans="1:57" s="1" customFormat="1" ht="14.25">
      <c r="A1" s="3" t="s">
        <v>352</v>
      </c>
      <c r="B1" s="3"/>
      <c r="C1" s="3"/>
      <c r="D1" s="3"/>
      <c r="E1" s="3"/>
      <c r="F1" s="3"/>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1" customFormat="1" ht="14.25">
      <c r="G2" s="2"/>
    </row>
    <row r="3" spans="1:57" s="2" customFormat="1" ht="42.75">
      <c r="A3" s="4" t="s">
        <v>2</v>
      </c>
      <c r="B3" s="4" t="s">
        <v>353</v>
      </c>
      <c r="C3" s="4" t="s">
        <v>354</v>
      </c>
      <c r="D3" s="4" t="s">
        <v>355</v>
      </c>
      <c r="E3" s="4" t="s">
        <v>356</v>
      </c>
      <c r="F3" s="4" t="s">
        <v>357</v>
      </c>
      <c r="G3" s="4" t="s">
        <v>358</v>
      </c>
      <c r="H3" s="4" t="s">
        <v>359</v>
      </c>
      <c r="I3" s="4" t="s">
        <v>3</v>
      </c>
      <c r="J3" s="4" t="s">
        <v>360</v>
      </c>
      <c r="K3" s="4" t="s">
        <v>361</v>
      </c>
      <c r="L3" s="4" t="s">
        <v>362</v>
      </c>
      <c r="M3" s="4" t="s">
        <v>363</v>
      </c>
      <c r="N3" s="4" t="s">
        <v>364</v>
      </c>
      <c r="O3" s="4" t="s">
        <v>365</v>
      </c>
      <c r="P3" s="4" t="s">
        <v>366</v>
      </c>
      <c r="Q3" s="4" t="s">
        <v>367</v>
      </c>
      <c r="R3" s="4" t="s">
        <v>368</v>
      </c>
      <c r="S3" s="4" t="s">
        <v>369</v>
      </c>
      <c r="T3" s="4" t="s">
        <v>370</v>
      </c>
      <c r="U3" s="4" t="s">
        <v>371</v>
      </c>
      <c r="V3" s="4" t="s">
        <v>372</v>
      </c>
      <c r="W3" s="4" t="s">
        <v>373</v>
      </c>
      <c r="X3" s="4" t="s">
        <v>374</v>
      </c>
      <c r="Y3" s="4" t="s">
        <v>375</v>
      </c>
      <c r="Z3" s="4" t="s">
        <v>376</v>
      </c>
      <c r="AA3" s="4" t="s">
        <v>377</v>
      </c>
      <c r="AB3" s="4" t="s">
        <v>378</v>
      </c>
      <c r="AC3" s="4" t="s">
        <v>379</v>
      </c>
      <c r="AD3" s="4" t="s">
        <v>380</v>
      </c>
      <c r="AE3" s="4" t="s">
        <v>381</v>
      </c>
      <c r="AF3" s="4" t="s">
        <v>382</v>
      </c>
      <c r="AG3" s="4" t="s">
        <v>383</v>
      </c>
      <c r="AH3" s="4" t="s">
        <v>384</v>
      </c>
      <c r="AI3" s="4" t="s">
        <v>385</v>
      </c>
      <c r="AJ3" s="4" t="s">
        <v>386</v>
      </c>
      <c r="AK3" s="4" t="s">
        <v>387</v>
      </c>
      <c r="AL3" s="4" t="s">
        <v>388</v>
      </c>
      <c r="AM3" s="4" t="s">
        <v>389</v>
      </c>
      <c r="AN3" s="4" t="s">
        <v>390</v>
      </c>
      <c r="AO3" s="4" t="s">
        <v>391</v>
      </c>
      <c r="AP3" s="4" t="s">
        <v>392</v>
      </c>
      <c r="AQ3" s="4" t="s">
        <v>393</v>
      </c>
      <c r="AR3" s="4" t="s">
        <v>394</v>
      </c>
      <c r="AS3" s="4" t="s">
        <v>395</v>
      </c>
      <c r="AT3" s="4" t="s">
        <v>396</v>
      </c>
      <c r="AU3" s="4" t="s">
        <v>364</v>
      </c>
      <c r="AV3" s="4" t="s">
        <v>397</v>
      </c>
      <c r="AW3" s="4" t="s">
        <v>398</v>
      </c>
      <c r="AX3" s="4" t="s">
        <v>399</v>
      </c>
      <c r="AY3" s="4" t="s">
        <v>400</v>
      </c>
      <c r="AZ3" s="4" t="s">
        <v>401</v>
      </c>
      <c r="BA3" s="4" t="s">
        <v>402</v>
      </c>
      <c r="BB3" s="4" t="s">
        <v>403</v>
      </c>
      <c r="BC3" s="4" t="s">
        <v>404</v>
      </c>
      <c r="BD3" s="4" t="s">
        <v>405</v>
      </c>
      <c r="BE3" s="4" t="s">
        <v>4</v>
      </c>
    </row>
    <row r="4" spans="1:57" s="1" customFormat="1" ht="14.25">
      <c r="A4" s="5">
        <v>1</v>
      </c>
      <c r="B4" s="5" t="s">
        <v>406</v>
      </c>
      <c r="C4" s="5" t="s">
        <v>407</v>
      </c>
      <c r="D4" s="5" t="s">
        <v>290</v>
      </c>
      <c r="E4" s="5" t="s">
        <v>56</v>
      </c>
      <c r="F4" s="5" t="s">
        <v>30</v>
      </c>
      <c r="G4" s="6" t="s">
        <v>408</v>
      </c>
      <c r="H4" s="5" t="s">
        <v>409</v>
      </c>
      <c r="I4" s="5" t="s">
        <v>410</v>
      </c>
      <c r="J4" s="5" t="s">
        <v>290</v>
      </c>
      <c r="K4" s="5" t="s">
        <v>411</v>
      </c>
      <c r="L4" s="5" t="s">
        <v>412</v>
      </c>
      <c r="M4" s="5" t="s">
        <v>412</v>
      </c>
      <c r="N4" s="5" t="s">
        <v>413</v>
      </c>
      <c r="O4" s="5" t="s">
        <v>411</v>
      </c>
      <c r="P4" s="5" t="s">
        <v>413</v>
      </c>
      <c r="Q4" s="5" t="s">
        <v>411</v>
      </c>
      <c r="R4" s="5" t="s">
        <v>413</v>
      </c>
      <c r="S4" s="5" t="s">
        <v>413</v>
      </c>
      <c r="T4" s="5" t="s">
        <v>413</v>
      </c>
      <c r="U4" s="5" t="s">
        <v>414</v>
      </c>
      <c r="V4" s="5" t="s">
        <v>415</v>
      </c>
      <c r="W4" s="5" t="s">
        <v>416</v>
      </c>
      <c r="X4" s="5" t="s">
        <v>417</v>
      </c>
      <c r="Y4" s="5" t="s">
        <v>417</v>
      </c>
      <c r="Z4" s="5" t="s">
        <v>417</v>
      </c>
      <c r="AA4" s="5" t="s">
        <v>418</v>
      </c>
      <c r="AB4" s="5" t="s">
        <v>417</v>
      </c>
      <c r="AC4" s="5" t="s">
        <v>419</v>
      </c>
      <c r="AD4" s="5" t="s">
        <v>60</v>
      </c>
      <c r="AE4" s="5" t="s">
        <v>420</v>
      </c>
      <c r="AF4" s="5" t="s">
        <v>421</v>
      </c>
      <c r="AG4" s="5" t="s">
        <v>422</v>
      </c>
      <c r="AH4" s="5" t="s">
        <v>423</v>
      </c>
      <c r="AI4" s="5" t="s">
        <v>424</v>
      </c>
      <c r="AJ4" s="5" t="s">
        <v>420</v>
      </c>
      <c r="AK4" s="5" t="s">
        <v>416</v>
      </c>
      <c r="AL4" s="5" t="s">
        <v>417</v>
      </c>
      <c r="AM4" s="5" t="s">
        <v>420</v>
      </c>
      <c r="AN4" s="5" t="s">
        <v>420</v>
      </c>
      <c r="AO4" s="5" t="s">
        <v>420</v>
      </c>
      <c r="AP4" s="5" t="s">
        <v>420</v>
      </c>
      <c r="AQ4" s="5" t="s">
        <v>420</v>
      </c>
      <c r="AR4" s="5" t="s">
        <v>420</v>
      </c>
      <c r="AS4" s="5" t="s">
        <v>420</v>
      </c>
      <c r="AT4" s="5" t="s">
        <v>420</v>
      </c>
      <c r="AU4" s="5" t="s">
        <v>420</v>
      </c>
      <c r="AV4" s="5" t="s">
        <v>420</v>
      </c>
      <c r="AW4" s="5" t="s">
        <v>413</v>
      </c>
      <c r="AX4" s="5" t="s">
        <v>413</v>
      </c>
      <c r="AY4" s="5" t="s">
        <v>413</v>
      </c>
      <c r="AZ4" s="5" t="s">
        <v>413</v>
      </c>
      <c r="BA4" s="5" t="s">
        <v>413</v>
      </c>
      <c r="BB4" s="5" t="s">
        <v>412</v>
      </c>
      <c r="BC4" s="5" t="s">
        <v>420</v>
      </c>
      <c r="BD4" s="5" t="s">
        <v>420</v>
      </c>
      <c r="BE4" s="5" t="s">
        <v>56</v>
      </c>
    </row>
    <row r="5" spans="1:57" s="1" customFormat="1" ht="14.25">
      <c r="A5" s="5">
        <v>2</v>
      </c>
      <c r="B5" s="5" t="s">
        <v>406</v>
      </c>
      <c r="C5" s="5" t="s">
        <v>407</v>
      </c>
      <c r="D5" s="5" t="s">
        <v>290</v>
      </c>
      <c r="E5" s="5" t="s">
        <v>425</v>
      </c>
      <c r="F5" s="5" t="s">
        <v>30</v>
      </c>
      <c r="G5" s="6" t="s">
        <v>408</v>
      </c>
      <c r="H5" s="5" t="s">
        <v>409</v>
      </c>
      <c r="I5" s="5" t="s">
        <v>426</v>
      </c>
      <c r="J5" s="5" t="s">
        <v>427</v>
      </c>
      <c r="K5" s="5" t="s">
        <v>428</v>
      </c>
      <c r="L5" s="5" t="s">
        <v>413</v>
      </c>
      <c r="M5" s="5" t="s">
        <v>413</v>
      </c>
      <c r="N5" s="5" t="s">
        <v>413</v>
      </c>
      <c r="O5" s="5" t="s">
        <v>413</v>
      </c>
      <c r="P5" s="5" t="s">
        <v>413</v>
      </c>
      <c r="Q5" s="5" t="s">
        <v>413</v>
      </c>
      <c r="R5" s="5" t="s">
        <v>413</v>
      </c>
      <c r="S5" s="5" t="s">
        <v>413</v>
      </c>
      <c r="T5" s="5" t="s">
        <v>413</v>
      </c>
      <c r="U5" s="5" t="s">
        <v>429</v>
      </c>
      <c r="V5" s="5" t="s">
        <v>415</v>
      </c>
      <c r="W5" s="5" t="s">
        <v>417</v>
      </c>
      <c r="X5" s="5" t="s">
        <v>420</v>
      </c>
      <c r="Y5" s="5" t="s">
        <v>417</v>
      </c>
      <c r="Z5" s="5" t="s">
        <v>417</v>
      </c>
      <c r="AA5" s="5" t="s">
        <v>430</v>
      </c>
      <c r="AB5" s="5" t="s">
        <v>420</v>
      </c>
      <c r="AC5" s="5" t="s">
        <v>38</v>
      </c>
      <c r="AD5" s="5" t="s">
        <v>420</v>
      </c>
      <c r="AE5" s="5" t="s">
        <v>420</v>
      </c>
      <c r="AF5" s="5" t="s">
        <v>420</v>
      </c>
      <c r="AG5" s="5" t="s">
        <v>420</v>
      </c>
      <c r="AH5" s="5" t="s">
        <v>420</v>
      </c>
      <c r="AI5" s="5" t="s">
        <v>420</v>
      </c>
      <c r="AJ5" s="5" t="s">
        <v>420</v>
      </c>
      <c r="AK5" s="5" t="s">
        <v>420</v>
      </c>
      <c r="AL5" s="5" t="s">
        <v>420</v>
      </c>
      <c r="AM5" s="5" t="s">
        <v>420</v>
      </c>
      <c r="AN5" s="5" t="s">
        <v>420</v>
      </c>
      <c r="AO5" s="5" t="s">
        <v>420</v>
      </c>
      <c r="AP5" s="5" t="s">
        <v>420</v>
      </c>
      <c r="AQ5" s="5" t="s">
        <v>420</v>
      </c>
      <c r="AR5" s="5" t="s">
        <v>420</v>
      </c>
      <c r="AS5" s="5" t="s">
        <v>420</v>
      </c>
      <c r="AT5" s="5" t="s">
        <v>420</v>
      </c>
      <c r="AU5" s="5" t="s">
        <v>420</v>
      </c>
      <c r="AV5" s="5" t="s">
        <v>420</v>
      </c>
      <c r="AW5" s="5" t="s">
        <v>413</v>
      </c>
      <c r="AX5" s="5" t="s">
        <v>413</v>
      </c>
      <c r="AY5" s="5" t="s">
        <v>413</v>
      </c>
      <c r="AZ5" s="5" t="s">
        <v>413</v>
      </c>
      <c r="BA5" s="5" t="s">
        <v>413</v>
      </c>
      <c r="BB5" s="5" t="s">
        <v>413</v>
      </c>
      <c r="BC5" s="5" t="s">
        <v>420</v>
      </c>
      <c r="BD5" s="5" t="s">
        <v>420</v>
      </c>
      <c r="BE5" s="5" t="s">
        <v>425</v>
      </c>
    </row>
    <row r="6" spans="1:57" s="1" customFormat="1" ht="14.25">
      <c r="A6" s="5">
        <v>3</v>
      </c>
      <c r="B6" s="5" t="s">
        <v>406</v>
      </c>
      <c r="C6" s="5" t="s">
        <v>407</v>
      </c>
      <c r="D6" s="5" t="s">
        <v>290</v>
      </c>
      <c r="E6" s="5" t="s">
        <v>173</v>
      </c>
      <c r="F6" s="5" t="s">
        <v>30</v>
      </c>
      <c r="G6" s="6" t="s">
        <v>408</v>
      </c>
      <c r="H6" s="5" t="s">
        <v>409</v>
      </c>
      <c r="I6" s="5" t="s">
        <v>431</v>
      </c>
      <c r="J6" s="5" t="s">
        <v>303</v>
      </c>
      <c r="K6" s="5" t="s">
        <v>262</v>
      </c>
      <c r="L6" s="5" t="s">
        <v>413</v>
      </c>
      <c r="M6" s="5" t="s">
        <v>413</v>
      </c>
      <c r="N6" s="5" t="s">
        <v>413</v>
      </c>
      <c r="O6" s="5" t="s">
        <v>413</v>
      </c>
      <c r="P6" s="5" t="s">
        <v>413</v>
      </c>
      <c r="Q6" s="5" t="s">
        <v>413</v>
      </c>
      <c r="R6" s="5" t="s">
        <v>413</v>
      </c>
      <c r="S6" s="5" t="s">
        <v>413</v>
      </c>
      <c r="T6" s="5" t="s">
        <v>413</v>
      </c>
      <c r="U6" s="5" t="s">
        <v>429</v>
      </c>
      <c r="V6" s="5" t="s">
        <v>415</v>
      </c>
      <c r="W6" s="5" t="s">
        <v>417</v>
      </c>
      <c r="X6" s="5" t="s">
        <v>420</v>
      </c>
      <c r="Y6" s="5" t="s">
        <v>417</v>
      </c>
      <c r="Z6" s="5" t="s">
        <v>417</v>
      </c>
      <c r="AA6" s="5" t="s">
        <v>432</v>
      </c>
      <c r="AB6" s="5" t="s">
        <v>420</v>
      </c>
      <c r="AC6" s="5" t="s">
        <v>38</v>
      </c>
      <c r="AD6" s="5" t="s">
        <v>420</v>
      </c>
      <c r="AE6" s="5" t="s">
        <v>420</v>
      </c>
      <c r="AF6" s="5" t="s">
        <v>420</v>
      </c>
      <c r="AG6" s="5" t="s">
        <v>420</v>
      </c>
      <c r="AH6" s="5" t="s">
        <v>420</v>
      </c>
      <c r="AI6" s="5" t="s">
        <v>420</v>
      </c>
      <c r="AJ6" s="5" t="s">
        <v>420</v>
      </c>
      <c r="AK6" s="5" t="s">
        <v>420</v>
      </c>
      <c r="AL6" s="5" t="s">
        <v>420</v>
      </c>
      <c r="AM6" s="5" t="s">
        <v>420</v>
      </c>
      <c r="AN6" s="5" t="s">
        <v>420</v>
      </c>
      <c r="AO6" s="5" t="s">
        <v>420</v>
      </c>
      <c r="AP6" s="5" t="s">
        <v>420</v>
      </c>
      <c r="AQ6" s="5" t="s">
        <v>420</v>
      </c>
      <c r="AR6" s="5" t="s">
        <v>420</v>
      </c>
      <c r="AS6" s="5" t="s">
        <v>420</v>
      </c>
      <c r="AT6" s="5" t="s">
        <v>420</v>
      </c>
      <c r="AU6" s="5" t="s">
        <v>420</v>
      </c>
      <c r="AV6" s="5" t="s">
        <v>420</v>
      </c>
      <c r="AW6" s="5" t="s">
        <v>413</v>
      </c>
      <c r="AX6" s="5" t="s">
        <v>413</v>
      </c>
      <c r="AY6" s="5" t="s">
        <v>413</v>
      </c>
      <c r="AZ6" s="5" t="s">
        <v>413</v>
      </c>
      <c r="BA6" s="5" t="s">
        <v>413</v>
      </c>
      <c r="BB6" s="5" t="s">
        <v>413</v>
      </c>
      <c r="BC6" s="5" t="s">
        <v>420</v>
      </c>
      <c r="BD6" s="5" t="s">
        <v>420</v>
      </c>
      <c r="BE6" s="5" t="s">
        <v>173</v>
      </c>
    </row>
    <row r="7" spans="1:57" s="1" customFormat="1" ht="14.25">
      <c r="A7" s="5">
        <v>4</v>
      </c>
      <c r="B7" s="5" t="s">
        <v>406</v>
      </c>
      <c r="C7" s="5" t="s">
        <v>407</v>
      </c>
      <c r="D7" s="5" t="s">
        <v>290</v>
      </c>
      <c r="E7" s="5" t="s">
        <v>165</v>
      </c>
      <c r="F7" s="5" t="s">
        <v>30</v>
      </c>
      <c r="G7" s="6" t="s">
        <v>408</v>
      </c>
      <c r="H7" s="5" t="s">
        <v>409</v>
      </c>
      <c r="I7" s="5" t="s">
        <v>433</v>
      </c>
      <c r="J7" s="5" t="s">
        <v>168</v>
      </c>
      <c r="K7" s="5" t="s">
        <v>411</v>
      </c>
      <c r="L7" s="5" t="s">
        <v>262</v>
      </c>
      <c r="M7" s="5" t="s">
        <v>262</v>
      </c>
      <c r="N7" s="5" t="s">
        <v>413</v>
      </c>
      <c r="O7" s="5" t="s">
        <v>262</v>
      </c>
      <c r="P7" s="5" t="s">
        <v>413</v>
      </c>
      <c r="Q7" s="5" t="s">
        <v>262</v>
      </c>
      <c r="R7" s="5" t="s">
        <v>413</v>
      </c>
      <c r="S7" s="5" t="s">
        <v>413</v>
      </c>
      <c r="T7" s="5" t="s">
        <v>413</v>
      </c>
      <c r="U7" s="5" t="s">
        <v>414</v>
      </c>
      <c r="V7" s="5" t="s">
        <v>415</v>
      </c>
      <c r="W7" s="5" t="s">
        <v>416</v>
      </c>
      <c r="X7" s="5" t="s">
        <v>416</v>
      </c>
      <c r="Y7" s="5" t="s">
        <v>417</v>
      </c>
      <c r="Z7" s="5" t="s">
        <v>417</v>
      </c>
      <c r="AA7" s="5" t="s">
        <v>434</v>
      </c>
      <c r="AB7" s="5" t="s">
        <v>417</v>
      </c>
      <c r="AC7" s="5" t="s">
        <v>79</v>
      </c>
      <c r="AD7" s="5" t="s">
        <v>435</v>
      </c>
      <c r="AE7" s="5" t="s">
        <v>420</v>
      </c>
      <c r="AF7" s="5" t="s">
        <v>421</v>
      </c>
      <c r="AG7" s="5" t="s">
        <v>424</v>
      </c>
      <c r="AH7" s="5" t="s">
        <v>436</v>
      </c>
      <c r="AI7" s="5" t="s">
        <v>424</v>
      </c>
      <c r="AJ7" s="5" t="s">
        <v>420</v>
      </c>
      <c r="AK7" s="5" t="s">
        <v>416</v>
      </c>
      <c r="AL7" s="5" t="s">
        <v>417</v>
      </c>
      <c r="AM7" s="5" t="s">
        <v>420</v>
      </c>
      <c r="AN7" s="5" t="s">
        <v>420</v>
      </c>
      <c r="AO7" s="5" t="s">
        <v>420</v>
      </c>
      <c r="AP7" s="5" t="s">
        <v>420</v>
      </c>
      <c r="AQ7" s="5" t="s">
        <v>420</v>
      </c>
      <c r="AR7" s="5" t="s">
        <v>420</v>
      </c>
      <c r="AS7" s="5" t="s">
        <v>420</v>
      </c>
      <c r="AT7" s="5" t="s">
        <v>420</v>
      </c>
      <c r="AU7" s="5" t="s">
        <v>420</v>
      </c>
      <c r="AV7" s="5" t="s">
        <v>420</v>
      </c>
      <c r="AW7" s="5" t="s">
        <v>413</v>
      </c>
      <c r="AX7" s="5" t="s">
        <v>413</v>
      </c>
      <c r="AY7" s="5" t="s">
        <v>413</v>
      </c>
      <c r="AZ7" s="5" t="s">
        <v>413</v>
      </c>
      <c r="BA7" s="5" t="s">
        <v>413</v>
      </c>
      <c r="BB7" s="5" t="s">
        <v>262</v>
      </c>
      <c r="BC7" s="5" t="s">
        <v>420</v>
      </c>
      <c r="BD7" s="5" t="s">
        <v>420</v>
      </c>
      <c r="BE7" s="5" t="s">
        <v>165</v>
      </c>
    </row>
    <row r="8" spans="1:57" s="1" customFormat="1" ht="14.25">
      <c r="A8" s="5">
        <v>5</v>
      </c>
      <c r="B8" s="5" t="s">
        <v>406</v>
      </c>
      <c r="C8" s="5" t="s">
        <v>407</v>
      </c>
      <c r="D8" s="5" t="s">
        <v>290</v>
      </c>
      <c r="E8" s="5" t="s">
        <v>437</v>
      </c>
      <c r="F8" s="5" t="s">
        <v>30</v>
      </c>
      <c r="G8" s="6" t="s">
        <v>408</v>
      </c>
      <c r="H8" s="5" t="s">
        <v>409</v>
      </c>
      <c r="I8" s="5" t="s">
        <v>438</v>
      </c>
      <c r="J8" s="5" t="s">
        <v>439</v>
      </c>
      <c r="K8" s="5" t="s">
        <v>440</v>
      </c>
      <c r="L8" s="5" t="s">
        <v>413</v>
      </c>
      <c r="M8" s="5" t="s">
        <v>413</v>
      </c>
      <c r="N8" s="5" t="s">
        <v>413</v>
      </c>
      <c r="O8" s="5" t="s">
        <v>413</v>
      </c>
      <c r="P8" s="5" t="s">
        <v>413</v>
      </c>
      <c r="Q8" s="5" t="s">
        <v>413</v>
      </c>
      <c r="R8" s="5" t="s">
        <v>413</v>
      </c>
      <c r="S8" s="5" t="s">
        <v>413</v>
      </c>
      <c r="T8" s="5" t="s">
        <v>413</v>
      </c>
      <c r="U8" s="5" t="s">
        <v>429</v>
      </c>
      <c r="V8" s="5" t="s">
        <v>415</v>
      </c>
      <c r="W8" s="5" t="s">
        <v>417</v>
      </c>
      <c r="X8" s="5" t="s">
        <v>420</v>
      </c>
      <c r="Y8" s="5" t="s">
        <v>417</v>
      </c>
      <c r="Z8" s="5" t="s">
        <v>417</v>
      </c>
      <c r="AA8" s="5" t="s">
        <v>441</v>
      </c>
      <c r="AB8" s="5" t="s">
        <v>420</v>
      </c>
      <c r="AC8" s="5" t="s">
        <v>38</v>
      </c>
      <c r="AD8" s="5" t="s">
        <v>420</v>
      </c>
      <c r="AE8" s="5" t="s">
        <v>420</v>
      </c>
      <c r="AF8" s="5" t="s">
        <v>420</v>
      </c>
      <c r="AG8" s="5" t="s">
        <v>420</v>
      </c>
      <c r="AH8" s="5" t="s">
        <v>420</v>
      </c>
      <c r="AI8" s="5" t="s">
        <v>420</v>
      </c>
      <c r="AJ8" s="5" t="s">
        <v>420</v>
      </c>
      <c r="AK8" s="5" t="s">
        <v>420</v>
      </c>
      <c r="AL8" s="5" t="s">
        <v>420</v>
      </c>
      <c r="AM8" s="5" t="s">
        <v>420</v>
      </c>
      <c r="AN8" s="5" t="s">
        <v>420</v>
      </c>
      <c r="AO8" s="5" t="s">
        <v>420</v>
      </c>
      <c r="AP8" s="5" t="s">
        <v>420</v>
      </c>
      <c r="AQ8" s="5" t="s">
        <v>420</v>
      </c>
      <c r="AR8" s="5" t="s">
        <v>420</v>
      </c>
      <c r="AS8" s="5" t="s">
        <v>420</v>
      </c>
      <c r="AT8" s="5" t="s">
        <v>420</v>
      </c>
      <c r="AU8" s="5" t="s">
        <v>420</v>
      </c>
      <c r="AV8" s="5" t="s">
        <v>420</v>
      </c>
      <c r="AW8" s="5" t="s">
        <v>413</v>
      </c>
      <c r="AX8" s="5" t="s">
        <v>413</v>
      </c>
      <c r="AY8" s="5" t="s">
        <v>413</v>
      </c>
      <c r="AZ8" s="5" t="s">
        <v>413</v>
      </c>
      <c r="BA8" s="5" t="s">
        <v>413</v>
      </c>
      <c r="BB8" s="5" t="s">
        <v>413</v>
      </c>
      <c r="BC8" s="5" t="s">
        <v>420</v>
      </c>
      <c r="BD8" s="5" t="s">
        <v>420</v>
      </c>
      <c r="BE8" s="5" t="s">
        <v>437</v>
      </c>
    </row>
    <row r="9" spans="1:57" s="1" customFormat="1" ht="14.25">
      <c r="A9" s="5">
        <v>6</v>
      </c>
      <c r="B9" s="5" t="s">
        <v>406</v>
      </c>
      <c r="C9" s="5" t="s">
        <v>407</v>
      </c>
      <c r="D9" s="5" t="s">
        <v>290</v>
      </c>
      <c r="E9" s="5" t="s">
        <v>182</v>
      </c>
      <c r="F9" s="5" t="s">
        <v>30</v>
      </c>
      <c r="G9" s="6" t="s">
        <v>408</v>
      </c>
      <c r="H9" s="5" t="s">
        <v>409</v>
      </c>
      <c r="I9" s="5" t="s">
        <v>442</v>
      </c>
      <c r="J9" s="5" t="s">
        <v>303</v>
      </c>
      <c r="K9" s="5" t="s">
        <v>443</v>
      </c>
      <c r="L9" s="5" t="s">
        <v>444</v>
      </c>
      <c r="M9" s="5" t="s">
        <v>444</v>
      </c>
      <c r="N9" s="5" t="s">
        <v>413</v>
      </c>
      <c r="O9" s="5" t="s">
        <v>444</v>
      </c>
      <c r="P9" s="5" t="s">
        <v>413</v>
      </c>
      <c r="Q9" s="5" t="s">
        <v>413</v>
      </c>
      <c r="R9" s="5" t="s">
        <v>413</v>
      </c>
      <c r="S9" s="5" t="s">
        <v>444</v>
      </c>
      <c r="T9" s="5" t="s">
        <v>413</v>
      </c>
      <c r="U9" s="5" t="s">
        <v>414</v>
      </c>
      <c r="V9" s="5" t="s">
        <v>415</v>
      </c>
      <c r="W9" s="5" t="s">
        <v>416</v>
      </c>
      <c r="X9" s="5" t="s">
        <v>417</v>
      </c>
      <c r="Y9" s="5" t="s">
        <v>417</v>
      </c>
      <c r="Z9" s="5" t="s">
        <v>417</v>
      </c>
      <c r="AA9" s="5" t="s">
        <v>418</v>
      </c>
      <c r="AB9" s="5" t="s">
        <v>417</v>
      </c>
      <c r="AC9" s="5" t="s">
        <v>38</v>
      </c>
      <c r="AD9" s="5" t="s">
        <v>445</v>
      </c>
      <c r="AE9" s="5" t="s">
        <v>420</v>
      </c>
      <c r="AF9" s="5" t="s">
        <v>446</v>
      </c>
      <c r="AG9" s="5" t="s">
        <v>446</v>
      </c>
      <c r="AH9" s="5" t="s">
        <v>436</v>
      </c>
      <c r="AI9" s="5" t="s">
        <v>446</v>
      </c>
      <c r="AJ9" s="5" t="s">
        <v>420</v>
      </c>
      <c r="AK9" s="5" t="s">
        <v>416</v>
      </c>
      <c r="AL9" s="5" t="s">
        <v>417</v>
      </c>
      <c r="AM9" s="5" t="s">
        <v>420</v>
      </c>
      <c r="AN9" s="5" t="s">
        <v>420</v>
      </c>
      <c r="AO9" s="5" t="s">
        <v>420</v>
      </c>
      <c r="AP9" s="5" t="s">
        <v>420</v>
      </c>
      <c r="AQ9" s="5" t="s">
        <v>420</v>
      </c>
      <c r="AR9" s="5" t="s">
        <v>420</v>
      </c>
      <c r="AS9" s="5" t="s">
        <v>420</v>
      </c>
      <c r="AT9" s="5" t="s">
        <v>420</v>
      </c>
      <c r="AU9" s="5" t="s">
        <v>420</v>
      </c>
      <c r="AV9" s="5" t="s">
        <v>420</v>
      </c>
      <c r="AW9" s="5" t="s">
        <v>413</v>
      </c>
      <c r="AX9" s="5" t="s">
        <v>413</v>
      </c>
      <c r="AY9" s="5" t="s">
        <v>413</v>
      </c>
      <c r="AZ9" s="5" t="s">
        <v>413</v>
      </c>
      <c r="BA9" s="5" t="s">
        <v>413</v>
      </c>
      <c r="BB9" s="5" t="s">
        <v>444</v>
      </c>
      <c r="BC9" s="5" t="s">
        <v>420</v>
      </c>
      <c r="BD9" s="5" t="s">
        <v>420</v>
      </c>
      <c r="BE9" s="5" t="s">
        <v>182</v>
      </c>
    </row>
    <row r="10" spans="1:57" s="1" customFormat="1" ht="14.25">
      <c r="A10" s="5">
        <v>7</v>
      </c>
      <c r="B10" s="5" t="s">
        <v>406</v>
      </c>
      <c r="C10" s="5" t="s">
        <v>407</v>
      </c>
      <c r="D10" s="5" t="s">
        <v>290</v>
      </c>
      <c r="E10" s="5" t="s">
        <v>447</v>
      </c>
      <c r="F10" s="5" t="s">
        <v>30</v>
      </c>
      <c r="G10" s="6" t="s">
        <v>408</v>
      </c>
      <c r="H10" s="5" t="s">
        <v>409</v>
      </c>
      <c r="I10" s="5" t="s">
        <v>448</v>
      </c>
      <c r="J10" s="5" t="s">
        <v>449</v>
      </c>
      <c r="K10" s="5" t="s">
        <v>450</v>
      </c>
      <c r="L10" s="5" t="s">
        <v>413</v>
      </c>
      <c r="M10" s="5" t="s">
        <v>413</v>
      </c>
      <c r="N10" s="5" t="s">
        <v>413</v>
      </c>
      <c r="O10" s="5" t="s">
        <v>413</v>
      </c>
      <c r="P10" s="5" t="s">
        <v>413</v>
      </c>
      <c r="Q10" s="5" t="s">
        <v>413</v>
      </c>
      <c r="R10" s="5" t="s">
        <v>413</v>
      </c>
      <c r="S10" s="5" t="s">
        <v>413</v>
      </c>
      <c r="T10" s="5" t="s">
        <v>413</v>
      </c>
      <c r="U10" s="5" t="s">
        <v>429</v>
      </c>
      <c r="V10" s="5" t="s">
        <v>415</v>
      </c>
      <c r="W10" s="5" t="s">
        <v>417</v>
      </c>
      <c r="X10" s="5" t="s">
        <v>417</v>
      </c>
      <c r="Y10" s="5" t="s">
        <v>417</v>
      </c>
      <c r="Z10" s="5" t="s">
        <v>417</v>
      </c>
      <c r="AA10" s="5" t="s">
        <v>451</v>
      </c>
      <c r="AB10" s="5" t="s">
        <v>417</v>
      </c>
      <c r="AC10" s="5" t="s">
        <v>38</v>
      </c>
      <c r="AD10" s="5" t="s">
        <v>420</v>
      </c>
      <c r="AE10" s="5" t="s">
        <v>420</v>
      </c>
      <c r="AF10" s="5" t="s">
        <v>420</v>
      </c>
      <c r="AG10" s="5" t="s">
        <v>420</v>
      </c>
      <c r="AH10" s="5" t="s">
        <v>420</v>
      </c>
      <c r="AI10" s="5" t="s">
        <v>420</v>
      </c>
      <c r="AJ10" s="5" t="s">
        <v>420</v>
      </c>
      <c r="AK10" s="5" t="s">
        <v>420</v>
      </c>
      <c r="AL10" s="5" t="s">
        <v>420</v>
      </c>
      <c r="AM10" s="5" t="s">
        <v>420</v>
      </c>
      <c r="AN10" s="5" t="s">
        <v>420</v>
      </c>
      <c r="AO10" s="5" t="s">
        <v>420</v>
      </c>
      <c r="AP10" s="5" t="s">
        <v>420</v>
      </c>
      <c r="AQ10" s="5" t="s">
        <v>420</v>
      </c>
      <c r="AR10" s="5" t="s">
        <v>420</v>
      </c>
      <c r="AS10" s="5" t="s">
        <v>420</v>
      </c>
      <c r="AT10" s="5" t="s">
        <v>420</v>
      </c>
      <c r="AU10" s="5" t="s">
        <v>420</v>
      </c>
      <c r="AV10" s="5" t="s">
        <v>420</v>
      </c>
      <c r="AW10" s="5" t="s">
        <v>413</v>
      </c>
      <c r="AX10" s="5" t="s">
        <v>413</v>
      </c>
      <c r="AY10" s="5" t="s">
        <v>413</v>
      </c>
      <c r="AZ10" s="5" t="s">
        <v>413</v>
      </c>
      <c r="BA10" s="5" t="s">
        <v>413</v>
      </c>
      <c r="BB10" s="5" t="s">
        <v>413</v>
      </c>
      <c r="BC10" s="5" t="s">
        <v>420</v>
      </c>
      <c r="BD10" s="5" t="s">
        <v>420</v>
      </c>
      <c r="BE10" s="5" t="s">
        <v>447</v>
      </c>
    </row>
    <row r="11" spans="1:57" s="1" customFormat="1" ht="14.25">
      <c r="A11" s="5">
        <v>8</v>
      </c>
      <c r="B11" s="5" t="s">
        <v>406</v>
      </c>
      <c r="C11" s="5" t="s">
        <v>407</v>
      </c>
      <c r="D11" s="5" t="s">
        <v>290</v>
      </c>
      <c r="E11" s="5" t="s">
        <v>452</v>
      </c>
      <c r="F11" s="5" t="s">
        <v>30</v>
      </c>
      <c r="G11" s="6" t="s">
        <v>408</v>
      </c>
      <c r="H11" s="5" t="s">
        <v>409</v>
      </c>
      <c r="I11" s="5" t="s">
        <v>453</v>
      </c>
      <c r="J11" s="5" t="s">
        <v>427</v>
      </c>
      <c r="K11" s="5" t="s">
        <v>454</v>
      </c>
      <c r="L11" s="5" t="s">
        <v>413</v>
      </c>
      <c r="M11" s="5" t="s">
        <v>413</v>
      </c>
      <c r="N11" s="5" t="s">
        <v>413</v>
      </c>
      <c r="O11" s="5" t="s">
        <v>413</v>
      </c>
      <c r="P11" s="5" t="s">
        <v>413</v>
      </c>
      <c r="Q11" s="5" t="s">
        <v>413</v>
      </c>
      <c r="R11" s="5" t="s">
        <v>413</v>
      </c>
      <c r="S11" s="5" t="s">
        <v>413</v>
      </c>
      <c r="T11" s="5" t="s">
        <v>413</v>
      </c>
      <c r="U11" s="5" t="s">
        <v>429</v>
      </c>
      <c r="V11" s="5" t="s">
        <v>415</v>
      </c>
      <c r="W11" s="5" t="s">
        <v>417</v>
      </c>
      <c r="X11" s="5" t="s">
        <v>420</v>
      </c>
      <c r="Y11" s="5" t="s">
        <v>417</v>
      </c>
      <c r="Z11" s="5" t="s">
        <v>417</v>
      </c>
      <c r="AA11" s="5" t="s">
        <v>455</v>
      </c>
      <c r="AB11" s="5" t="s">
        <v>420</v>
      </c>
      <c r="AC11" s="5" t="s">
        <v>456</v>
      </c>
      <c r="AD11" s="5" t="s">
        <v>420</v>
      </c>
      <c r="AE11" s="5" t="s">
        <v>420</v>
      </c>
      <c r="AF11" s="5" t="s">
        <v>420</v>
      </c>
      <c r="AG11" s="5" t="s">
        <v>420</v>
      </c>
      <c r="AH11" s="5" t="s">
        <v>420</v>
      </c>
      <c r="AI11" s="5" t="s">
        <v>420</v>
      </c>
      <c r="AJ11" s="5" t="s">
        <v>420</v>
      </c>
      <c r="AK11" s="5" t="s">
        <v>420</v>
      </c>
      <c r="AL11" s="5" t="s">
        <v>420</v>
      </c>
      <c r="AM11" s="5" t="s">
        <v>420</v>
      </c>
      <c r="AN11" s="5" t="s">
        <v>420</v>
      </c>
      <c r="AO11" s="5" t="s">
        <v>420</v>
      </c>
      <c r="AP11" s="5" t="s">
        <v>420</v>
      </c>
      <c r="AQ11" s="5" t="s">
        <v>420</v>
      </c>
      <c r="AR11" s="5" t="s">
        <v>420</v>
      </c>
      <c r="AS11" s="5" t="s">
        <v>420</v>
      </c>
      <c r="AT11" s="5" t="s">
        <v>420</v>
      </c>
      <c r="AU11" s="5" t="s">
        <v>420</v>
      </c>
      <c r="AV11" s="5" t="s">
        <v>420</v>
      </c>
      <c r="AW11" s="5" t="s">
        <v>413</v>
      </c>
      <c r="AX11" s="5" t="s">
        <v>413</v>
      </c>
      <c r="AY11" s="5" t="s">
        <v>413</v>
      </c>
      <c r="AZ11" s="5" t="s">
        <v>413</v>
      </c>
      <c r="BA11" s="5" t="s">
        <v>413</v>
      </c>
      <c r="BB11" s="5" t="s">
        <v>413</v>
      </c>
      <c r="BC11" s="5" t="s">
        <v>420</v>
      </c>
      <c r="BD11" s="5" t="s">
        <v>420</v>
      </c>
      <c r="BE11" s="5" t="s">
        <v>452</v>
      </c>
    </row>
    <row r="12" spans="1:57" s="1" customFormat="1" ht="14.25">
      <c r="A12" s="5">
        <v>9</v>
      </c>
      <c r="B12" s="5" t="s">
        <v>406</v>
      </c>
      <c r="C12" s="5" t="s">
        <v>407</v>
      </c>
      <c r="D12" s="5" t="s">
        <v>290</v>
      </c>
      <c r="E12" s="5" t="s">
        <v>457</v>
      </c>
      <c r="F12" s="5" t="s">
        <v>30</v>
      </c>
      <c r="G12" s="6" t="s">
        <v>408</v>
      </c>
      <c r="H12" s="5" t="s">
        <v>409</v>
      </c>
      <c r="I12" s="5" t="s">
        <v>458</v>
      </c>
      <c r="J12" s="5" t="s">
        <v>427</v>
      </c>
      <c r="K12" s="5" t="s">
        <v>459</v>
      </c>
      <c r="L12" s="5" t="s">
        <v>413</v>
      </c>
      <c r="M12" s="5" t="s">
        <v>413</v>
      </c>
      <c r="N12" s="5" t="s">
        <v>413</v>
      </c>
      <c r="O12" s="5" t="s">
        <v>413</v>
      </c>
      <c r="P12" s="5" t="s">
        <v>413</v>
      </c>
      <c r="Q12" s="5" t="s">
        <v>413</v>
      </c>
      <c r="R12" s="5" t="s">
        <v>413</v>
      </c>
      <c r="S12" s="5" t="s">
        <v>413</v>
      </c>
      <c r="T12" s="5" t="s">
        <v>413</v>
      </c>
      <c r="U12" s="5" t="s">
        <v>429</v>
      </c>
      <c r="V12" s="5" t="s">
        <v>415</v>
      </c>
      <c r="W12" s="5" t="s">
        <v>417</v>
      </c>
      <c r="X12" s="5" t="s">
        <v>420</v>
      </c>
      <c r="Y12" s="5" t="s">
        <v>417</v>
      </c>
      <c r="Z12" s="5" t="s">
        <v>417</v>
      </c>
      <c r="AA12" s="5" t="s">
        <v>460</v>
      </c>
      <c r="AB12" s="5" t="s">
        <v>420</v>
      </c>
      <c r="AC12" s="5" t="s">
        <v>456</v>
      </c>
      <c r="AD12" s="5" t="s">
        <v>420</v>
      </c>
      <c r="AE12" s="5" t="s">
        <v>420</v>
      </c>
      <c r="AF12" s="5" t="s">
        <v>420</v>
      </c>
      <c r="AG12" s="5" t="s">
        <v>420</v>
      </c>
      <c r="AH12" s="5" t="s">
        <v>420</v>
      </c>
      <c r="AI12" s="5" t="s">
        <v>420</v>
      </c>
      <c r="AJ12" s="5" t="s">
        <v>420</v>
      </c>
      <c r="AK12" s="5" t="s">
        <v>420</v>
      </c>
      <c r="AL12" s="5" t="s">
        <v>420</v>
      </c>
      <c r="AM12" s="5" t="s">
        <v>420</v>
      </c>
      <c r="AN12" s="5" t="s">
        <v>420</v>
      </c>
      <c r="AO12" s="5" t="s">
        <v>420</v>
      </c>
      <c r="AP12" s="5" t="s">
        <v>420</v>
      </c>
      <c r="AQ12" s="5" t="s">
        <v>420</v>
      </c>
      <c r="AR12" s="5" t="s">
        <v>420</v>
      </c>
      <c r="AS12" s="5" t="s">
        <v>420</v>
      </c>
      <c r="AT12" s="5" t="s">
        <v>420</v>
      </c>
      <c r="AU12" s="5" t="s">
        <v>420</v>
      </c>
      <c r="AV12" s="5" t="s">
        <v>420</v>
      </c>
      <c r="AW12" s="5" t="s">
        <v>413</v>
      </c>
      <c r="AX12" s="5" t="s">
        <v>413</v>
      </c>
      <c r="AY12" s="5" t="s">
        <v>413</v>
      </c>
      <c r="AZ12" s="5" t="s">
        <v>413</v>
      </c>
      <c r="BA12" s="5" t="s">
        <v>413</v>
      </c>
      <c r="BB12" s="5" t="s">
        <v>413</v>
      </c>
      <c r="BC12" s="5" t="s">
        <v>420</v>
      </c>
      <c r="BD12" s="5" t="s">
        <v>420</v>
      </c>
      <c r="BE12" s="5" t="s">
        <v>457</v>
      </c>
    </row>
    <row r="13" spans="1:57" s="1" customFormat="1" ht="14.25">
      <c r="A13" s="5">
        <v>10</v>
      </c>
      <c r="B13" s="5" t="s">
        <v>406</v>
      </c>
      <c r="C13" s="5" t="s">
        <v>407</v>
      </c>
      <c r="D13" s="5" t="s">
        <v>290</v>
      </c>
      <c r="E13" s="5" t="s">
        <v>461</v>
      </c>
      <c r="F13" s="5" t="s">
        <v>30</v>
      </c>
      <c r="G13" s="6" t="s">
        <v>408</v>
      </c>
      <c r="H13" s="5" t="s">
        <v>409</v>
      </c>
      <c r="I13" s="5" t="s">
        <v>462</v>
      </c>
      <c r="J13" s="5" t="s">
        <v>449</v>
      </c>
      <c r="K13" s="5" t="s">
        <v>463</v>
      </c>
      <c r="L13" s="5" t="s">
        <v>413</v>
      </c>
      <c r="M13" s="5" t="s">
        <v>413</v>
      </c>
      <c r="N13" s="5" t="s">
        <v>413</v>
      </c>
      <c r="O13" s="5" t="s">
        <v>413</v>
      </c>
      <c r="P13" s="5" t="s">
        <v>413</v>
      </c>
      <c r="Q13" s="5" t="s">
        <v>413</v>
      </c>
      <c r="R13" s="5" t="s">
        <v>413</v>
      </c>
      <c r="S13" s="5" t="s">
        <v>413</v>
      </c>
      <c r="T13" s="5" t="s">
        <v>413</v>
      </c>
      <c r="U13" s="5" t="s">
        <v>429</v>
      </c>
      <c r="V13" s="5" t="s">
        <v>415</v>
      </c>
      <c r="W13" s="5" t="s">
        <v>417</v>
      </c>
      <c r="X13" s="5" t="s">
        <v>420</v>
      </c>
      <c r="Y13" s="5" t="s">
        <v>417</v>
      </c>
      <c r="Z13" s="5" t="s">
        <v>417</v>
      </c>
      <c r="AA13" s="5" t="s">
        <v>464</v>
      </c>
      <c r="AB13" s="5" t="s">
        <v>420</v>
      </c>
      <c r="AC13" s="5" t="s">
        <v>38</v>
      </c>
      <c r="AD13" s="5" t="s">
        <v>420</v>
      </c>
      <c r="AE13" s="5" t="s">
        <v>420</v>
      </c>
      <c r="AF13" s="5" t="s">
        <v>420</v>
      </c>
      <c r="AG13" s="5" t="s">
        <v>420</v>
      </c>
      <c r="AH13" s="5" t="s">
        <v>420</v>
      </c>
      <c r="AI13" s="5" t="s">
        <v>420</v>
      </c>
      <c r="AJ13" s="5" t="s">
        <v>420</v>
      </c>
      <c r="AK13" s="5" t="s">
        <v>420</v>
      </c>
      <c r="AL13" s="5" t="s">
        <v>420</v>
      </c>
      <c r="AM13" s="5" t="s">
        <v>420</v>
      </c>
      <c r="AN13" s="5" t="s">
        <v>420</v>
      </c>
      <c r="AO13" s="5" t="s">
        <v>420</v>
      </c>
      <c r="AP13" s="5" t="s">
        <v>420</v>
      </c>
      <c r="AQ13" s="5" t="s">
        <v>420</v>
      </c>
      <c r="AR13" s="5" t="s">
        <v>420</v>
      </c>
      <c r="AS13" s="5" t="s">
        <v>420</v>
      </c>
      <c r="AT13" s="5" t="s">
        <v>420</v>
      </c>
      <c r="AU13" s="5" t="s">
        <v>420</v>
      </c>
      <c r="AV13" s="5" t="s">
        <v>420</v>
      </c>
      <c r="AW13" s="5" t="s">
        <v>413</v>
      </c>
      <c r="AX13" s="5" t="s">
        <v>413</v>
      </c>
      <c r="AY13" s="5" t="s">
        <v>413</v>
      </c>
      <c r="AZ13" s="5" t="s">
        <v>413</v>
      </c>
      <c r="BA13" s="5" t="s">
        <v>413</v>
      </c>
      <c r="BB13" s="5" t="s">
        <v>413</v>
      </c>
      <c r="BC13" s="5" t="s">
        <v>420</v>
      </c>
      <c r="BD13" s="5" t="s">
        <v>420</v>
      </c>
      <c r="BE13" s="5" t="s">
        <v>461</v>
      </c>
    </row>
    <row r="14" spans="1:57" s="1" customFormat="1" ht="14.25">
      <c r="A14" s="5">
        <v>11</v>
      </c>
      <c r="B14" s="5" t="s">
        <v>406</v>
      </c>
      <c r="C14" s="5" t="s">
        <v>407</v>
      </c>
      <c r="D14" s="5" t="s">
        <v>290</v>
      </c>
      <c r="E14" s="5" t="s">
        <v>465</v>
      </c>
      <c r="F14" s="5" t="s">
        <v>30</v>
      </c>
      <c r="G14" s="6" t="s">
        <v>408</v>
      </c>
      <c r="H14" s="5" t="s">
        <v>409</v>
      </c>
      <c r="I14" s="5" t="s">
        <v>466</v>
      </c>
      <c r="J14" s="5" t="s">
        <v>449</v>
      </c>
      <c r="K14" s="5" t="s">
        <v>467</v>
      </c>
      <c r="L14" s="5" t="s">
        <v>413</v>
      </c>
      <c r="M14" s="5" t="s">
        <v>413</v>
      </c>
      <c r="N14" s="5" t="s">
        <v>413</v>
      </c>
      <c r="O14" s="5" t="s">
        <v>413</v>
      </c>
      <c r="P14" s="5" t="s">
        <v>413</v>
      </c>
      <c r="Q14" s="5" t="s">
        <v>413</v>
      </c>
      <c r="R14" s="5" t="s">
        <v>413</v>
      </c>
      <c r="S14" s="5" t="s">
        <v>413</v>
      </c>
      <c r="T14" s="5" t="s">
        <v>413</v>
      </c>
      <c r="U14" s="5" t="s">
        <v>429</v>
      </c>
      <c r="V14" s="5" t="s">
        <v>415</v>
      </c>
      <c r="W14" s="5" t="s">
        <v>417</v>
      </c>
      <c r="X14" s="5" t="s">
        <v>420</v>
      </c>
      <c r="Y14" s="5" t="s">
        <v>417</v>
      </c>
      <c r="Z14" s="5" t="s">
        <v>417</v>
      </c>
      <c r="AA14" s="5" t="s">
        <v>468</v>
      </c>
      <c r="AB14" s="5" t="s">
        <v>420</v>
      </c>
      <c r="AC14" s="5" t="s">
        <v>469</v>
      </c>
      <c r="AD14" s="5" t="s">
        <v>420</v>
      </c>
      <c r="AE14" s="5" t="s">
        <v>420</v>
      </c>
      <c r="AF14" s="5" t="s">
        <v>420</v>
      </c>
      <c r="AG14" s="5" t="s">
        <v>420</v>
      </c>
      <c r="AH14" s="5" t="s">
        <v>420</v>
      </c>
      <c r="AI14" s="5" t="s">
        <v>420</v>
      </c>
      <c r="AJ14" s="5" t="s">
        <v>420</v>
      </c>
      <c r="AK14" s="5" t="s">
        <v>420</v>
      </c>
      <c r="AL14" s="5" t="s">
        <v>420</v>
      </c>
      <c r="AM14" s="5" t="s">
        <v>420</v>
      </c>
      <c r="AN14" s="5" t="s">
        <v>420</v>
      </c>
      <c r="AO14" s="5" t="s">
        <v>420</v>
      </c>
      <c r="AP14" s="5" t="s">
        <v>420</v>
      </c>
      <c r="AQ14" s="5" t="s">
        <v>420</v>
      </c>
      <c r="AR14" s="5" t="s">
        <v>420</v>
      </c>
      <c r="AS14" s="5" t="s">
        <v>420</v>
      </c>
      <c r="AT14" s="5" t="s">
        <v>420</v>
      </c>
      <c r="AU14" s="5" t="s">
        <v>420</v>
      </c>
      <c r="AV14" s="5" t="s">
        <v>420</v>
      </c>
      <c r="AW14" s="5" t="s">
        <v>413</v>
      </c>
      <c r="AX14" s="5" t="s">
        <v>413</v>
      </c>
      <c r="AY14" s="5" t="s">
        <v>413</v>
      </c>
      <c r="AZ14" s="5" t="s">
        <v>413</v>
      </c>
      <c r="BA14" s="5" t="s">
        <v>413</v>
      </c>
      <c r="BB14" s="5" t="s">
        <v>413</v>
      </c>
      <c r="BC14" s="5" t="s">
        <v>420</v>
      </c>
      <c r="BD14" s="5" t="s">
        <v>420</v>
      </c>
      <c r="BE14" s="5" t="s">
        <v>465</v>
      </c>
    </row>
    <row r="15" spans="1:57" s="1" customFormat="1" ht="14.25">
      <c r="A15" s="5">
        <v>12</v>
      </c>
      <c r="B15" s="5" t="s">
        <v>406</v>
      </c>
      <c r="C15" s="5" t="s">
        <v>407</v>
      </c>
      <c r="D15" s="5" t="s">
        <v>290</v>
      </c>
      <c r="E15" s="5" t="s">
        <v>470</v>
      </c>
      <c r="F15" s="5" t="s">
        <v>30</v>
      </c>
      <c r="G15" s="6" t="s">
        <v>408</v>
      </c>
      <c r="H15" s="5" t="s">
        <v>409</v>
      </c>
      <c r="I15" s="5" t="s">
        <v>471</v>
      </c>
      <c r="J15" s="5" t="s">
        <v>449</v>
      </c>
      <c r="K15" s="5" t="s">
        <v>463</v>
      </c>
      <c r="L15" s="5" t="s">
        <v>413</v>
      </c>
      <c r="M15" s="5" t="s">
        <v>413</v>
      </c>
      <c r="N15" s="5" t="s">
        <v>413</v>
      </c>
      <c r="O15" s="5" t="s">
        <v>413</v>
      </c>
      <c r="P15" s="5" t="s">
        <v>413</v>
      </c>
      <c r="Q15" s="5" t="s">
        <v>413</v>
      </c>
      <c r="R15" s="5" t="s">
        <v>413</v>
      </c>
      <c r="S15" s="5" t="s">
        <v>413</v>
      </c>
      <c r="T15" s="5" t="s">
        <v>413</v>
      </c>
      <c r="U15" s="5" t="s">
        <v>429</v>
      </c>
      <c r="V15" s="5" t="s">
        <v>415</v>
      </c>
      <c r="W15" s="5" t="s">
        <v>417</v>
      </c>
      <c r="X15" s="5" t="s">
        <v>420</v>
      </c>
      <c r="Y15" s="5" t="s">
        <v>417</v>
      </c>
      <c r="Z15" s="5" t="s">
        <v>417</v>
      </c>
      <c r="AA15" s="5" t="s">
        <v>472</v>
      </c>
      <c r="AB15" s="5" t="s">
        <v>420</v>
      </c>
      <c r="AC15" s="5" t="s">
        <v>469</v>
      </c>
      <c r="AD15" s="5" t="s">
        <v>420</v>
      </c>
      <c r="AE15" s="5" t="s">
        <v>420</v>
      </c>
      <c r="AF15" s="5" t="s">
        <v>420</v>
      </c>
      <c r="AG15" s="5" t="s">
        <v>420</v>
      </c>
      <c r="AH15" s="5" t="s">
        <v>420</v>
      </c>
      <c r="AI15" s="5" t="s">
        <v>420</v>
      </c>
      <c r="AJ15" s="5" t="s">
        <v>420</v>
      </c>
      <c r="AK15" s="5" t="s">
        <v>420</v>
      </c>
      <c r="AL15" s="5" t="s">
        <v>420</v>
      </c>
      <c r="AM15" s="5" t="s">
        <v>420</v>
      </c>
      <c r="AN15" s="5" t="s">
        <v>420</v>
      </c>
      <c r="AO15" s="5" t="s">
        <v>420</v>
      </c>
      <c r="AP15" s="5" t="s">
        <v>420</v>
      </c>
      <c r="AQ15" s="5" t="s">
        <v>420</v>
      </c>
      <c r="AR15" s="5" t="s">
        <v>420</v>
      </c>
      <c r="AS15" s="5" t="s">
        <v>420</v>
      </c>
      <c r="AT15" s="5" t="s">
        <v>420</v>
      </c>
      <c r="AU15" s="5" t="s">
        <v>420</v>
      </c>
      <c r="AV15" s="5" t="s">
        <v>420</v>
      </c>
      <c r="AW15" s="5" t="s">
        <v>413</v>
      </c>
      <c r="AX15" s="5" t="s">
        <v>413</v>
      </c>
      <c r="AY15" s="5" t="s">
        <v>413</v>
      </c>
      <c r="AZ15" s="5" t="s">
        <v>413</v>
      </c>
      <c r="BA15" s="5" t="s">
        <v>413</v>
      </c>
      <c r="BB15" s="5" t="s">
        <v>413</v>
      </c>
      <c r="BC15" s="5" t="s">
        <v>420</v>
      </c>
      <c r="BD15" s="5" t="s">
        <v>420</v>
      </c>
      <c r="BE15" s="5" t="s">
        <v>470</v>
      </c>
    </row>
    <row r="16" spans="1:57" s="1" customFormat="1" ht="14.25">
      <c r="A16" s="5">
        <v>13</v>
      </c>
      <c r="B16" s="5" t="s">
        <v>406</v>
      </c>
      <c r="C16" s="5" t="s">
        <v>407</v>
      </c>
      <c r="D16" s="5" t="s">
        <v>290</v>
      </c>
      <c r="E16" s="5" t="s">
        <v>473</v>
      </c>
      <c r="F16" s="5" t="s">
        <v>30</v>
      </c>
      <c r="G16" s="6" t="s">
        <v>408</v>
      </c>
      <c r="H16" s="5" t="s">
        <v>409</v>
      </c>
      <c r="I16" s="5" t="s">
        <v>474</v>
      </c>
      <c r="J16" s="5" t="s">
        <v>168</v>
      </c>
      <c r="K16" s="5" t="s">
        <v>475</v>
      </c>
      <c r="L16" s="5" t="s">
        <v>413</v>
      </c>
      <c r="M16" s="5" t="s">
        <v>413</v>
      </c>
      <c r="N16" s="5" t="s">
        <v>413</v>
      </c>
      <c r="O16" s="5" t="s">
        <v>413</v>
      </c>
      <c r="P16" s="5" t="s">
        <v>413</v>
      </c>
      <c r="Q16" s="5" t="s">
        <v>413</v>
      </c>
      <c r="R16" s="5" t="s">
        <v>413</v>
      </c>
      <c r="S16" s="5" t="s">
        <v>413</v>
      </c>
      <c r="T16" s="5" t="s">
        <v>413</v>
      </c>
      <c r="U16" s="5" t="s">
        <v>429</v>
      </c>
      <c r="V16" s="5" t="s">
        <v>415</v>
      </c>
      <c r="W16" s="5" t="s">
        <v>417</v>
      </c>
      <c r="X16" s="5" t="s">
        <v>420</v>
      </c>
      <c r="Y16" s="5" t="s">
        <v>417</v>
      </c>
      <c r="Z16" s="5" t="s">
        <v>417</v>
      </c>
      <c r="AA16" s="5" t="s">
        <v>476</v>
      </c>
      <c r="AB16" s="5" t="s">
        <v>420</v>
      </c>
      <c r="AC16" s="5" t="s">
        <v>435</v>
      </c>
      <c r="AD16" s="5" t="s">
        <v>420</v>
      </c>
      <c r="AE16" s="5" t="s">
        <v>420</v>
      </c>
      <c r="AF16" s="5" t="s">
        <v>420</v>
      </c>
      <c r="AG16" s="5" t="s">
        <v>420</v>
      </c>
      <c r="AH16" s="5" t="s">
        <v>420</v>
      </c>
      <c r="AI16" s="5" t="s">
        <v>420</v>
      </c>
      <c r="AJ16" s="5" t="s">
        <v>420</v>
      </c>
      <c r="AK16" s="5" t="s">
        <v>420</v>
      </c>
      <c r="AL16" s="5" t="s">
        <v>420</v>
      </c>
      <c r="AM16" s="5" t="s">
        <v>420</v>
      </c>
      <c r="AN16" s="5" t="s">
        <v>420</v>
      </c>
      <c r="AO16" s="5" t="s">
        <v>420</v>
      </c>
      <c r="AP16" s="5" t="s">
        <v>420</v>
      </c>
      <c r="AQ16" s="5" t="s">
        <v>420</v>
      </c>
      <c r="AR16" s="5" t="s">
        <v>420</v>
      </c>
      <c r="AS16" s="5" t="s">
        <v>420</v>
      </c>
      <c r="AT16" s="5" t="s">
        <v>420</v>
      </c>
      <c r="AU16" s="5" t="s">
        <v>420</v>
      </c>
      <c r="AV16" s="5" t="s">
        <v>420</v>
      </c>
      <c r="AW16" s="5" t="s">
        <v>413</v>
      </c>
      <c r="AX16" s="5" t="s">
        <v>413</v>
      </c>
      <c r="AY16" s="5" t="s">
        <v>413</v>
      </c>
      <c r="AZ16" s="5" t="s">
        <v>413</v>
      </c>
      <c r="BA16" s="5" t="s">
        <v>413</v>
      </c>
      <c r="BB16" s="5" t="s">
        <v>413</v>
      </c>
      <c r="BC16" s="5" t="s">
        <v>420</v>
      </c>
      <c r="BD16" s="5" t="s">
        <v>420</v>
      </c>
      <c r="BE16" s="5" t="s">
        <v>473</v>
      </c>
    </row>
    <row r="17" spans="1:57" s="1" customFormat="1" ht="14.25">
      <c r="A17" s="5">
        <v>14</v>
      </c>
      <c r="B17" s="5" t="s">
        <v>406</v>
      </c>
      <c r="C17" s="5" t="s">
        <v>407</v>
      </c>
      <c r="D17" s="5" t="s">
        <v>290</v>
      </c>
      <c r="E17" s="5" t="s">
        <v>477</v>
      </c>
      <c r="F17" s="5" t="s">
        <v>30</v>
      </c>
      <c r="G17" s="6" t="s">
        <v>408</v>
      </c>
      <c r="H17" s="5" t="s">
        <v>409</v>
      </c>
      <c r="I17" s="5" t="s">
        <v>478</v>
      </c>
      <c r="J17" s="5" t="s">
        <v>168</v>
      </c>
      <c r="K17" s="5" t="s">
        <v>463</v>
      </c>
      <c r="L17" s="5" t="s">
        <v>413</v>
      </c>
      <c r="M17" s="5" t="s">
        <v>413</v>
      </c>
      <c r="N17" s="5" t="s">
        <v>413</v>
      </c>
      <c r="O17" s="5" t="s">
        <v>413</v>
      </c>
      <c r="P17" s="5" t="s">
        <v>413</v>
      </c>
      <c r="Q17" s="5" t="s">
        <v>413</v>
      </c>
      <c r="R17" s="5" t="s">
        <v>413</v>
      </c>
      <c r="S17" s="5" t="s">
        <v>413</v>
      </c>
      <c r="T17" s="5" t="s">
        <v>413</v>
      </c>
      <c r="U17" s="5" t="s">
        <v>429</v>
      </c>
      <c r="V17" s="5" t="s">
        <v>415</v>
      </c>
      <c r="W17" s="5" t="s">
        <v>417</v>
      </c>
      <c r="X17" s="5" t="s">
        <v>420</v>
      </c>
      <c r="Y17" s="5" t="s">
        <v>417</v>
      </c>
      <c r="Z17" s="5" t="s">
        <v>417</v>
      </c>
      <c r="AA17" s="5" t="s">
        <v>479</v>
      </c>
      <c r="AB17" s="5" t="s">
        <v>420</v>
      </c>
      <c r="AC17" s="5" t="s">
        <v>435</v>
      </c>
      <c r="AD17" s="5" t="s">
        <v>420</v>
      </c>
      <c r="AE17" s="5" t="s">
        <v>420</v>
      </c>
      <c r="AF17" s="5" t="s">
        <v>420</v>
      </c>
      <c r="AG17" s="5" t="s">
        <v>420</v>
      </c>
      <c r="AH17" s="5" t="s">
        <v>420</v>
      </c>
      <c r="AI17" s="5" t="s">
        <v>420</v>
      </c>
      <c r="AJ17" s="5" t="s">
        <v>420</v>
      </c>
      <c r="AK17" s="5" t="s">
        <v>420</v>
      </c>
      <c r="AL17" s="5" t="s">
        <v>420</v>
      </c>
      <c r="AM17" s="5" t="s">
        <v>420</v>
      </c>
      <c r="AN17" s="5" t="s">
        <v>420</v>
      </c>
      <c r="AO17" s="5" t="s">
        <v>420</v>
      </c>
      <c r="AP17" s="5" t="s">
        <v>420</v>
      </c>
      <c r="AQ17" s="5" t="s">
        <v>420</v>
      </c>
      <c r="AR17" s="5" t="s">
        <v>420</v>
      </c>
      <c r="AS17" s="5" t="s">
        <v>420</v>
      </c>
      <c r="AT17" s="5" t="s">
        <v>420</v>
      </c>
      <c r="AU17" s="5" t="s">
        <v>420</v>
      </c>
      <c r="AV17" s="5" t="s">
        <v>420</v>
      </c>
      <c r="AW17" s="5" t="s">
        <v>413</v>
      </c>
      <c r="AX17" s="5" t="s">
        <v>413</v>
      </c>
      <c r="AY17" s="5" t="s">
        <v>413</v>
      </c>
      <c r="AZ17" s="5" t="s">
        <v>413</v>
      </c>
      <c r="BA17" s="5" t="s">
        <v>413</v>
      </c>
      <c r="BB17" s="5" t="s">
        <v>413</v>
      </c>
      <c r="BC17" s="5" t="s">
        <v>420</v>
      </c>
      <c r="BD17" s="5" t="s">
        <v>420</v>
      </c>
      <c r="BE17" s="5" t="s">
        <v>477</v>
      </c>
    </row>
    <row r="18" spans="1:57" s="1" customFormat="1" ht="14.25">
      <c r="A18" s="5">
        <v>15</v>
      </c>
      <c r="B18" s="5" t="s">
        <v>406</v>
      </c>
      <c r="C18" s="5" t="s">
        <v>407</v>
      </c>
      <c r="D18" s="5" t="s">
        <v>290</v>
      </c>
      <c r="E18" s="5" t="s">
        <v>480</v>
      </c>
      <c r="F18" s="5" t="s">
        <v>30</v>
      </c>
      <c r="G18" s="6" t="s">
        <v>408</v>
      </c>
      <c r="H18" s="5" t="s">
        <v>409</v>
      </c>
      <c r="I18" s="5" t="s">
        <v>481</v>
      </c>
      <c r="J18" s="5" t="s">
        <v>482</v>
      </c>
      <c r="K18" s="5" t="s">
        <v>483</v>
      </c>
      <c r="L18" s="5" t="s">
        <v>413</v>
      </c>
      <c r="M18" s="5" t="s">
        <v>413</v>
      </c>
      <c r="N18" s="5" t="s">
        <v>413</v>
      </c>
      <c r="O18" s="5" t="s">
        <v>413</v>
      </c>
      <c r="P18" s="5" t="s">
        <v>413</v>
      </c>
      <c r="Q18" s="5" t="s">
        <v>413</v>
      </c>
      <c r="R18" s="5" t="s">
        <v>413</v>
      </c>
      <c r="S18" s="5" t="s">
        <v>413</v>
      </c>
      <c r="T18" s="5" t="s">
        <v>413</v>
      </c>
      <c r="U18" s="5" t="s">
        <v>429</v>
      </c>
      <c r="V18" s="5" t="s">
        <v>415</v>
      </c>
      <c r="W18" s="5" t="s">
        <v>417</v>
      </c>
      <c r="X18" s="5" t="s">
        <v>420</v>
      </c>
      <c r="Y18" s="5" t="s">
        <v>417</v>
      </c>
      <c r="Z18" s="5" t="s">
        <v>417</v>
      </c>
      <c r="AA18" s="5" t="s">
        <v>484</v>
      </c>
      <c r="AB18" s="5" t="s">
        <v>420</v>
      </c>
      <c r="AC18" s="5" t="s">
        <v>485</v>
      </c>
      <c r="AD18" s="5" t="s">
        <v>420</v>
      </c>
      <c r="AE18" s="5" t="s">
        <v>420</v>
      </c>
      <c r="AF18" s="5" t="s">
        <v>420</v>
      </c>
      <c r="AG18" s="5" t="s">
        <v>420</v>
      </c>
      <c r="AH18" s="5" t="s">
        <v>420</v>
      </c>
      <c r="AI18" s="5" t="s">
        <v>420</v>
      </c>
      <c r="AJ18" s="5" t="s">
        <v>420</v>
      </c>
      <c r="AK18" s="5" t="s">
        <v>420</v>
      </c>
      <c r="AL18" s="5" t="s">
        <v>420</v>
      </c>
      <c r="AM18" s="5" t="s">
        <v>420</v>
      </c>
      <c r="AN18" s="5" t="s">
        <v>420</v>
      </c>
      <c r="AO18" s="5" t="s">
        <v>420</v>
      </c>
      <c r="AP18" s="5" t="s">
        <v>420</v>
      </c>
      <c r="AQ18" s="5" t="s">
        <v>420</v>
      </c>
      <c r="AR18" s="5" t="s">
        <v>420</v>
      </c>
      <c r="AS18" s="5" t="s">
        <v>420</v>
      </c>
      <c r="AT18" s="5" t="s">
        <v>420</v>
      </c>
      <c r="AU18" s="5" t="s">
        <v>420</v>
      </c>
      <c r="AV18" s="5" t="s">
        <v>420</v>
      </c>
      <c r="AW18" s="5" t="s">
        <v>413</v>
      </c>
      <c r="AX18" s="5" t="s">
        <v>413</v>
      </c>
      <c r="AY18" s="5" t="s">
        <v>413</v>
      </c>
      <c r="AZ18" s="5" t="s">
        <v>413</v>
      </c>
      <c r="BA18" s="5" t="s">
        <v>413</v>
      </c>
      <c r="BB18" s="5" t="s">
        <v>413</v>
      </c>
      <c r="BC18" s="5" t="s">
        <v>420</v>
      </c>
      <c r="BD18" s="5" t="s">
        <v>420</v>
      </c>
      <c r="BE18" s="5" t="s">
        <v>480</v>
      </c>
    </row>
    <row r="19" spans="1:57" s="1" customFormat="1" ht="14.25">
      <c r="A19" s="5">
        <v>16</v>
      </c>
      <c r="B19" s="5" t="s">
        <v>406</v>
      </c>
      <c r="C19" s="5" t="s">
        <v>407</v>
      </c>
      <c r="D19" s="5" t="s">
        <v>290</v>
      </c>
      <c r="E19" s="5" t="s">
        <v>486</v>
      </c>
      <c r="F19" s="5" t="s">
        <v>30</v>
      </c>
      <c r="G19" s="6" t="s">
        <v>408</v>
      </c>
      <c r="H19" s="5" t="s">
        <v>409</v>
      </c>
      <c r="I19" s="5" t="s">
        <v>487</v>
      </c>
      <c r="J19" s="5" t="s">
        <v>482</v>
      </c>
      <c r="K19" s="5" t="s">
        <v>463</v>
      </c>
      <c r="L19" s="5" t="s">
        <v>413</v>
      </c>
      <c r="M19" s="5" t="s">
        <v>413</v>
      </c>
      <c r="N19" s="5" t="s">
        <v>413</v>
      </c>
      <c r="O19" s="5" t="s">
        <v>413</v>
      </c>
      <c r="P19" s="5" t="s">
        <v>413</v>
      </c>
      <c r="Q19" s="5" t="s">
        <v>413</v>
      </c>
      <c r="R19" s="5" t="s">
        <v>413</v>
      </c>
      <c r="S19" s="5" t="s">
        <v>413</v>
      </c>
      <c r="T19" s="5" t="s">
        <v>413</v>
      </c>
      <c r="U19" s="5" t="s">
        <v>429</v>
      </c>
      <c r="V19" s="5" t="s">
        <v>415</v>
      </c>
      <c r="W19" s="5" t="s">
        <v>417</v>
      </c>
      <c r="X19" s="5" t="s">
        <v>420</v>
      </c>
      <c r="Y19" s="5" t="s">
        <v>417</v>
      </c>
      <c r="Z19" s="5" t="s">
        <v>417</v>
      </c>
      <c r="AA19" s="5" t="s">
        <v>488</v>
      </c>
      <c r="AB19" s="5" t="s">
        <v>420</v>
      </c>
      <c r="AC19" s="5" t="s">
        <v>485</v>
      </c>
      <c r="AD19" s="5" t="s">
        <v>420</v>
      </c>
      <c r="AE19" s="5" t="s">
        <v>420</v>
      </c>
      <c r="AF19" s="5" t="s">
        <v>420</v>
      </c>
      <c r="AG19" s="5" t="s">
        <v>420</v>
      </c>
      <c r="AH19" s="5" t="s">
        <v>420</v>
      </c>
      <c r="AI19" s="5" t="s">
        <v>420</v>
      </c>
      <c r="AJ19" s="5" t="s">
        <v>420</v>
      </c>
      <c r="AK19" s="5" t="s">
        <v>420</v>
      </c>
      <c r="AL19" s="5" t="s">
        <v>420</v>
      </c>
      <c r="AM19" s="5" t="s">
        <v>420</v>
      </c>
      <c r="AN19" s="5" t="s">
        <v>420</v>
      </c>
      <c r="AO19" s="5" t="s">
        <v>420</v>
      </c>
      <c r="AP19" s="5" t="s">
        <v>420</v>
      </c>
      <c r="AQ19" s="5" t="s">
        <v>420</v>
      </c>
      <c r="AR19" s="5" t="s">
        <v>420</v>
      </c>
      <c r="AS19" s="5" t="s">
        <v>420</v>
      </c>
      <c r="AT19" s="5" t="s">
        <v>420</v>
      </c>
      <c r="AU19" s="5" t="s">
        <v>420</v>
      </c>
      <c r="AV19" s="5" t="s">
        <v>420</v>
      </c>
      <c r="AW19" s="5" t="s">
        <v>413</v>
      </c>
      <c r="AX19" s="5" t="s">
        <v>413</v>
      </c>
      <c r="AY19" s="5" t="s">
        <v>413</v>
      </c>
      <c r="AZ19" s="5" t="s">
        <v>413</v>
      </c>
      <c r="BA19" s="5" t="s">
        <v>413</v>
      </c>
      <c r="BB19" s="5" t="s">
        <v>413</v>
      </c>
      <c r="BC19" s="5" t="s">
        <v>420</v>
      </c>
      <c r="BD19" s="5" t="s">
        <v>420</v>
      </c>
      <c r="BE19" s="5" t="s">
        <v>486</v>
      </c>
    </row>
    <row r="20" spans="1:57" s="1" customFormat="1" ht="14.25">
      <c r="A20" s="5">
        <v>17</v>
      </c>
      <c r="B20" s="5" t="s">
        <v>406</v>
      </c>
      <c r="C20" s="5" t="s">
        <v>407</v>
      </c>
      <c r="D20" s="5" t="s">
        <v>290</v>
      </c>
      <c r="E20" s="5" t="s">
        <v>489</v>
      </c>
      <c r="F20" s="5" t="s">
        <v>30</v>
      </c>
      <c r="G20" s="6" t="s">
        <v>408</v>
      </c>
      <c r="H20" s="5" t="s">
        <v>409</v>
      </c>
      <c r="I20" s="5" t="s">
        <v>490</v>
      </c>
      <c r="J20" s="5" t="s">
        <v>482</v>
      </c>
      <c r="K20" s="5" t="s">
        <v>428</v>
      </c>
      <c r="L20" s="5" t="s">
        <v>413</v>
      </c>
      <c r="M20" s="5" t="s">
        <v>413</v>
      </c>
      <c r="N20" s="5" t="s">
        <v>413</v>
      </c>
      <c r="O20" s="5" t="s">
        <v>413</v>
      </c>
      <c r="P20" s="5" t="s">
        <v>413</v>
      </c>
      <c r="Q20" s="5" t="s">
        <v>413</v>
      </c>
      <c r="R20" s="5" t="s">
        <v>413</v>
      </c>
      <c r="S20" s="5" t="s">
        <v>413</v>
      </c>
      <c r="T20" s="5" t="s">
        <v>413</v>
      </c>
      <c r="U20" s="5" t="s">
        <v>429</v>
      </c>
      <c r="V20" s="5" t="s">
        <v>415</v>
      </c>
      <c r="W20" s="5" t="s">
        <v>417</v>
      </c>
      <c r="X20" s="5" t="s">
        <v>420</v>
      </c>
      <c r="Y20" s="5" t="s">
        <v>417</v>
      </c>
      <c r="Z20" s="5" t="s">
        <v>417</v>
      </c>
      <c r="AA20" s="5" t="s">
        <v>491</v>
      </c>
      <c r="AB20" s="5" t="s">
        <v>420</v>
      </c>
      <c r="AC20" s="5" t="s">
        <v>485</v>
      </c>
      <c r="AD20" s="5" t="s">
        <v>420</v>
      </c>
      <c r="AE20" s="5" t="s">
        <v>420</v>
      </c>
      <c r="AF20" s="5" t="s">
        <v>420</v>
      </c>
      <c r="AG20" s="5" t="s">
        <v>420</v>
      </c>
      <c r="AH20" s="5" t="s">
        <v>420</v>
      </c>
      <c r="AI20" s="5" t="s">
        <v>420</v>
      </c>
      <c r="AJ20" s="5" t="s">
        <v>420</v>
      </c>
      <c r="AK20" s="5" t="s">
        <v>420</v>
      </c>
      <c r="AL20" s="5" t="s">
        <v>420</v>
      </c>
      <c r="AM20" s="5" t="s">
        <v>420</v>
      </c>
      <c r="AN20" s="5" t="s">
        <v>420</v>
      </c>
      <c r="AO20" s="5" t="s">
        <v>420</v>
      </c>
      <c r="AP20" s="5" t="s">
        <v>420</v>
      </c>
      <c r="AQ20" s="5" t="s">
        <v>420</v>
      </c>
      <c r="AR20" s="5" t="s">
        <v>420</v>
      </c>
      <c r="AS20" s="5" t="s">
        <v>420</v>
      </c>
      <c r="AT20" s="5" t="s">
        <v>420</v>
      </c>
      <c r="AU20" s="5" t="s">
        <v>420</v>
      </c>
      <c r="AV20" s="5" t="s">
        <v>420</v>
      </c>
      <c r="AW20" s="5" t="s">
        <v>413</v>
      </c>
      <c r="AX20" s="5" t="s">
        <v>413</v>
      </c>
      <c r="AY20" s="5" t="s">
        <v>413</v>
      </c>
      <c r="AZ20" s="5" t="s">
        <v>413</v>
      </c>
      <c r="BA20" s="5" t="s">
        <v>413</v>
      </c>
      <c r="BB20" s="5" t="s">
        <v>413</v>
      </c>
      <c r="BC20" s="5" t="s">
        <v>420</v>
      </c>
      <c r="BD20" s="5" t="s">
        <v>420</v>
      </c>
      <c r="BE20" s="5" t="s">
        <v>489</v>
      </c>
    </row>
    <row r="21" spans="1:57" s="1" customFormat="1" ht="14.25">
      <c r="A21" s="5">
        <v>18</v>
      </c>
      <c r="B21" s="5" t="s">
        <v>406</v>
      </c>
      <c r="C21" s="5" t="s">
        <v>407</v>
      </c>
      <c r="D21" s="5" t="s">
        <v>290</v>
      </c>
      <c r="E21" s="5" t="s">
        <v>492</v>
      </c>
      <c r="F21" s="5" t="s">
        <v>30</v>
      </c>
      <c r="G21" s="6" t="s">
        <v>408</v>
      </c>
      <c r="H21" s="5" t="s">
        <v>409</v>
      </c>
      <c r="I21" s="5" t="s">
        <v>493</v>
      </c>
      <c r="J21" s="5" t="s">
        <v>427</v>
      </c>
      <c r="K21" s="5" t="s">
        <v>494</v>
      </c>
      <c r="L21" s="5" t="s">
        <v>413</v>
      </c>
      <c r="M21" s="5" t="s">
        <v>413</v>
      </c>
      <c r="N21" s="5" t="s">
        <v>413</v>
      </c>
      <c r="O21" s="5" t="s">
        <v>413</v>
      </c>
      <c r="P21" s="5" t="s">
        <v>413</v>
      </c>
      <c r="Q21" s="5" t="s">
        <v>413</v>
      </c>
      <c r="R21" s="5" t="s">
        <v>413</v>
      </c>
      <c r="S21" s="5" t="s">
        <v>413</v>
      </c>
      <c r="T21" s="5" t="s">
        <v>413</v>
      </c>
      <c r="U21" s="5" t="s">
        <v>429</v>
      </c>
      <c r="V21" s="5" t="s">
        <v>415</v>
      </c>
      <c r="W21" s="5" t="s">
        <v>417</v>
      </c>
      <c r="X21" s="5" t="s">
        <v>417</v>
      </c>
      <c r="Y21" s="5" t="s">
        <v>417</v>
      </c>
      <c r="Z21" s="5" t="s">
        <v>417</v>
      </c>
      <c r="AA21" s="5" t="s">
        <v>418</v>
      </c>
      <c r="AB21" s="5" t="s">
        <v>417</v>
      </c>
      <c r="AC21" s="5" t="s">
        <v>95</v>
      </c>
      <c r="AD21" s="5" t="s">
        <v>420</v>
      </c>
      <c r="AE21" s="5" t="s">
        <v>420</v>
      </c>
      <c r="AF21" s="5" t="s">
        <v>420</v>
      </c>
      <c r="AG21" s="5" t="s">
        <v>420</v>
      </c>
      <c r="AH21" s="5" t="s">
        <v>420</v>
      </c>
      <c r="AI21" s="5" t="s">
        <v>420</v>
      </c>
      <c r="AJ21" s="5" t="s">
        <v>420</v>
      </c>
      <c r="AK21" s="5" t="s">
        <v>420</v>
      </c>
      <c r="AL21" s="5" t="s">
        <v>420</v>
      </c>
      <c r="AM21" s="5" t="s">
        <v>420</v>
      </c>
      <c r="AN21" s="5" t="s">
        <v>420</v>
      </c>
      <c r="AO21" s="5" t="s">
        <v>420</v>
      </c>
      <c r="AP21" s="5" t="s">
        <v>420</v>
      </c>
      <c r="AQ21" s="5" t="s">
        <v>420</v>
      </c>
      <c r="AR21" s="5" t="s">
        <v>420</v>
      </c>
      <c r="AS21" s="5" t="s">
        <v>420</v>
      </c>
      <c r="AT21" s="5" t="s">
        <v>420</v>
      </c>
      <c r="AU21" s="5" t="s">
        <v>420</v>
      </c>
      <c r="AV21" s="5" t="s">
        <v>420</v>
      </c>
      <c r="AW21" s="5" t="s">
        <v>413</v>
      </c>
      <c r="AX21" s="5" t="s">
        <v>413</v>
      </c>
      <c r="AY21" s="5" t="s">
        <v>413</v>
      </c>
      <c r="AZ21" s="5" t="s">
        <v>413</v>
      </c>
      <c r="BA21" s="5" t="s">
        <v>413</v>
      </c>
      <c r="BB21" s="5" t="s">
        <v>413</v>
      </c>
      <c r="BC21" s="5" t="s">
        <v>420</v>
      </c>
      <c r="BD21" s="5" t="s">
        <v>420</v>
      </c>
      <c r="BE21" s="5" t="s">
        <v>492</v>
      </c>
    </row>
    <row r="22" spans="1:57" s="1" customFormat="1" ht="14.25">
      <c r="A22" s="5">
        <v>19</v>
      </c>
      <c r="B22" s="5" t="s">
        <v>406</v>
      </c>
      <c r="C22" s="5" t="s">
        <v>407</v>
      </c>
      <c r="D22" s="5" t="s">
        <v>290</v>
      </c>
      <c r="E22" s="5" t="s">
        <v>310</v>
      </c>
      <c r="F22" s="5" t="s">
        <v>30</v>
      </c>
      <c r="G22" s="6" t="s">
        <v>408</v>
      </c>
      <c r="H22" s="5" t="s">
        <v>409</v>
      </c>
      <c r="I22" s="5" t="s">
        <v>495</v>
      </c>
      <c r="J22" s="5" t="s">
        <v>496</v>
      </c>
      <c r="K22" s="5" t="s">
        <v>497</v>
      </c>
      <c r="L22" s="5" t="s">
        <v>497</v>
      </c>
      <c r="M22" s="5" t="s">
        <v>497</v>
      </c>
      <c r="N22" s="5" t="s">
        <v>413</v>
      </c>
      <c r="O22" s="5" t="s">
        <v>497</v>
      </c>
      <c r="P22" s="5" t="s">
        <v>498</v>
      </c>
      <c r="Q22" s="5" t="s">
        <v>413</v>
      </c>
      <c r="R22" s="5" t="s">
        <v>413</v>
      </c>
      <c r="S22" s="5" t="s">
        <v>499</v>
      </c>
      <c r="T22" s="5" t="s">
        <v>413</v>
      </c>
      <c r="U22" s="5" t="s">
        <v>414</v>
      </c>
      <c r="V22" s="5" t="s">
        <v>415</v>
      </c>
      <c r="W22" s="5" t="s">
        <v>416</v>
      </c>
      <c r="X22" s="5" t="s">
        <v>417</v>
      </c>
      <c r="Y22" s="5" t="s">
        <v>416</v>
      </c>
      <c r="Z22" s="5" t="s">
        <v>416</v>
      </c>
      <c r="AA22" s="5" t="s">
        <v>451</v>
      </c>
      <c r="AB22" s="5" t="s">
        <v>417</v>
      </c>
      <c r="AC22" s="5" t="s">
        <v>500</v>
      </c>
      <c r="AD22" s="5" t="s">
        <v>500</v>
      </c>
      <c r="AE22" s="5" t="s">
        <v>420</v>
      </c>
      <c r="AF22" s="5" t="s">
        <v>446</v>
      </c>
      <c r="AG22" s="5" t="s">
        <v>446</v>
      </c>
      <c r="AH22" s="5" t="s">
        <v>436</v>
      </c>
      <c r="AI22" s="5" t="s">
        <v>446</v>
      </c>
      <c r="AJ22" s="5" t="s">
        <v>420</v>
      </c>
      <c r="AK22" s="5" t="s">
        <v>416</v>
      </c>
      <c r="AL22" s="5" t="s">
        <v>417</v>
      </c>
      <c r="AM22" s="5" t="s">
        <v>420</v>
      </c>
      <c r="AN22" s="5" t="s">
        <v>420</v>
      </c>
      <c r="AO22" s="5" t="s">
        <v>420</v>
      </c>
      <c r="AP22" s="5" t="s">
        <v>420</v>
      </c>
      <c r="AQ22" s="5" t="s">
        <v>420</v>
      </c>
      <c r="AR22" s="5" t="s">
        <v>420</v>
      </c>
      <c r="AS22" s="5" t="s">
        <v>420</v>
      </c>
      <c r="AT22" s="5" t="s">
        <v>420</v>
      </c>
      <c r="AU22" s="5" t="s">
        <v>420</v>
      </c>
      <c r="AV22" s="5" t="s">
        <v>420</v>
      </c>
      <c r="AW22" s="5" t="s">
        <v>413</v>
      </c>
      <c r="AX22" s="5" t="s">
        <v>413</v>
      </c>
      <c r="AY22" s="5" t="s">
        <v>413</v>
      </c>
      <c r="AZ22" s="5" t="s">
        <v>413</v>
      </c>
      <c r="BA22" s="5" t="s">
        <v>413</v>
      </c>
      <c r="BB22" s="5" t="s">
        <v>497</v>
      </c>
      <c r="BC22" s="5" t="s">
        <v>420</v>
      </c>
      <c r="BD22" s="5" t="s">
        <v>420</v>
      </c>
      <c r="BE22" s="5" t="s">
        <v>310</v>
      </c>
    </row>
    <row r="23" spans="1:57" s="1" customFormat="1" ht="14.25">
      <c r="A23" s="5">
        <v>20</v>
      </c>
      <c r="B23" s="5" t="s">
        <v>406</v>
      </c>
      <c r="C23" s="5" t="s">
        <v>407</v>
      </c>
      <c r="D23" s="5" t="s">
        <v>290</v>
      </c>
      <c r="E23" s="5" t="s">
        <v>501</v>
      </c>
      <c r="F23" s="5" t="s">
        <v>30</v>
      </c>
      <c r="G23" s="6" t="s">
        <v>408</v>
      </c>
      <c r="H23" s="5" t="s">
        <v>409</v>
      </c>
      <c r="I23" s="5" t="s">
        <v>502</v>
      </c>
      <c r="J23" s="5" t="s">
        <v>482</v>
      </c>
      <c r="K23" s="5" t="s">
        <v>503</v>
      </c>
      <c r="L23" s="5" t="s">
        <v>413</v>
      </c>
      <c r="M23" s="5" t="s">
        <v>413</v>
      </c>
      <c r="N23" s="5" t="s">
        <v>413</v>
      </c>
      <c r="O23" s="5" t="s">
        <v>413</v>
      </c>
      <c r="P23" s="5" t="s">
        <v>413</v>
      </c>
      <c r="Q23" s="5" t="s">
        <v>413</v>
      </c>
      <c r="R23" s="5" t="s">
        <v>413</v>
      </c>
      <c r="S23" s="5" t="s">
        <v>413</v>
      </c>
      <c r="T23" s="5" t="s">
        <v>413</v>
      </c>
      <c r="U23" s="5" t="s">
        <v>429</v>
      </c>
      <c r="V23" s="5" t="s">
        <v>415</v>
      </c>
      <c r="W23" s="5" t="s">
        <v>417</v>
      </c>
      <c r="X23" s="5" t="s">
        <v>420</v>
      </c>
      <c r="Y23" s="5" t="s">
        <v>417</v>
      </c>
      <c r="Z23" s="5" t="s">
        <v>417</v>
      </c>
      <c r="AA23" s="5" t="s">
        <v>504</v>
      </c>
      <c r="AB23" s="5" t="s">
        <v>420</v>
      </c>
      <c r="AC23" s="5" t="s">
        <v>79</v>
      </c>
      <c r="AD23" s="5" t="s">
        <v>420</v>
      </c>
      <c r="AE23" s="5" t="s">
        <v>420</v>
      </c>
      <c r="AF23" s="5" t="s">
        <v>420</v>
      </c>
      <c r="AG23" s="5" t="s">
        <v>420</v>
      </c>
      <c r="AH23" s="5" t="s">
        <v>420</v>
      </c>
      <c r="AI23" s="5" t="s">
        <v>420</v>
      </c>
      <c r="AJ23" s="5" t="s">
        <v>420</v>
      </c>
      <c r="AK23" s="5" t="s">
        <v>420</v>
      </c>
      <c r="AL23" s="5" t="s">
        <v>420</v>
      </c>
      <c r="AM23" s="5" t="s">
        <v>420</v>
      </c>
      <c r="AN23" s="5" t="s">
        <v>420</v>
      </c>
      <c r="AO23" s="5" t="s">
        <v>420</v>
      </c>
      <c r="AP23" s="5" t="s">
        <v>420</v>
      </c>
      <c r="AQ23" s="5" t="s">
        <v>420</v>
      </c>
      <c r="AR23" s="5" t="s">
        <v>420</v>
      </c>
      <c r="AS23" s="5" t="s">
        <v>420</v>
      </c>
      <c r="AT23" s="5" t="s">
        <v>420</v>
      </c>
      <c r="AU23" s="5" t="s">
        <v>420</v>
      </c>
      <c r="AV23" s="5" t="s">
        <v>420</v>
      </c>
      <c r="AW23" s="5" t="s">
        <v>413</v>
      </c>
      <c r="AX23" s="5" t="s">
        <v>413</v>
      </c>
      <c r="AY23" s="5" t="s">
        <v>413</v>
      </c>
      <c r="AZ23" s="5" t="s">
        <v>413</v>
      </c>
      <c r="BA23" s="5" t="s">
        <v>413</v>
      </c>
      <c r="BB23" s="5" t="s">
        <v>413</v>
      </c>
      <c r="BC23" s="5" t="s">
        <v>420</v>
      </c>
      <c r="BD23" s="5" t="s">
        <v>420</v>
      </c>
      <c r="BE23" s="5" t="s">
        <v>501</v>
      </c>
    </row>
    <row r="24" spans="1:57" s="1" customFormat="1" ht="14.25">
      <c r="A24" s="5">
        <v>21</v>
      </c>
      <c r="B24" s="5" t="s">
        <v>406</v>
      </c>
      <c r="C24" s="5" t="s">
        <v>407</v>
      </c>
      <c r="D24" s="5" t="s">
        <v>290</v>
      </c>
      <c r="E24" s="5" t="s">
        <v>505</v>
      </c>
      <c r="F24" s="5" t="s">
        <v>30</v>
      </c>
      <c r="G24" s="6" t="s">
        <v>408</v>
      </c>
      <c r="H24" s="5" t="s">
        <v>409</v>
      </c>
      <c r="I24" s="5" t="s">
        <v>506</v>
      </c>
      <c r="J24" s="5" t="s">
        <v>482</v>
      </c>
      <c r="K24" s="5" t="s">
        <v>507</v>
      </c>
      <c r="L24" s="5" t="s">
        <v>413</v>
      </c>
      <c r="M24" s="5" t="s">
        <v>413</v>
      </c>
      <c r="N24" s="5" t="s">
        <v>413</v>
      </c>
      <c r="O24" s="5" t="s">
        <v>413</v>
      </c>
      <c r="P24" s="5" t="s">
        <v>413</v>
      </c>
      <c r="Q24" s="5" t="s">
        <v>413</v>
      </c>
      <c r="R24" s="5" t="s">
        <v>413</v>
      </c>
      <c r="S24" s="5" t="s">
        <v>413</v>
      </c>
      <c r="T24" s="5" t="s">
        <v>413</v>
      </c>
      <c r="U24" s="5" t="s">
        <v>429</v>
      </c>
      <c r="V24" s="5" t="s">
        <v>415</v>
      </c>
      <c r="W24" s="5" t="s">
        <v>417</v>
      </c>
      <c r="X24" s="5" t="s">
        <v>420</v>
      </c>
      <c r="Y24" s="5" t="s">
        <v>417</v>
      </c>
      <c r="Z24" s="5" t="s">
        <v>417</v>
      </c>
      <c r="AA24" s="5" t="s">
        <v>508</v>
      </c>
      <c r="AB24" s="5" t="s">
        <v>420</v>
      </c>
      <c r="AC24" s="5" t="s">
        <v>509</v>
      </c>
      <c r="AD24" s="5" t="s">
        <v>420</v>
      </c>
      <c r="AE24" s="5" t="s">
        <v>420</v>
      </c>
      <c r="AF24" s="5" t="s">
        <v>420</v>
      </c>
      <c r="AG24" s="5" t="s">
        <v>420</v>
      </c>
      <c r="AH24" s="5" t="s">
        <v>420</v>
      </c>
      <c r="AI24" s="5" t="s">
        <v>420</v>
      </c>
      <c r="AJ24" s="5" t="s">
        <v>420</v>
      </c>
      <c r="AK24" s="5" t="s">
        <v>420</v>
      </c>
      <c r="AL24" s="5" t="s">
        <v>420</v>
      </c>
      <c r="AM24" s="5" t="s">
        <v>420</v>
      </c>
      <c r="AN24" s="5" t="s">
        <v>420</v>
      </c>
      <c r="AO24" s="5" t="s">
        <v>420</v>
      </c>
      <c r="AP24" s="5" t="s">
        <v>420</v>
      </c>
      <c r="AQ24" s="5" t="s">
        <v>420</v>
      </c>
      <c r="AR24" s="5" t="s">
        <v>420</v>
      </c>
      <c r="AS24" s="5" t="s">
        <v>420</v>
      </c>
      <c r="AT24" s="5" t="s">
        <v>420</v>
      </c>
      <c r="AU24" s="5" t="s">
        <v>420</v>
      </c>
      <c r="AV24" s="5" t="s">
        <v>420</v>
      </c>
      <c r="AW24" s="5" t="s">
        <v>413</v>
      </c>
      <c r="AX24" s="5" t="s">
        <v>413</v>
      </c>
      <c r="AY24" s="5" t="s">
        <v>413</v>
      </c>
      <c r="AZ24" s="5" t="s">
        <v>413</v>
      </c>
      <c r="BA24" s="5" t="s">
        <v>413</v>
      </c>
      <c r="BB24" s="5" t="s">
        <v>413</v>
      </c>
      <c r="BC24" s="5" t="s">
        <v>420</v>
      </c>
      <c r="BD24" s="5" t="s">
        <v>420</v>
      </c>
      <c r="BE24" s="5" t="s">
        <v>505</v>
      </c>
    </row>
    <row r="25" spans="1:57" s="1" customFormat="1" ht="14.25">
      <c r="A25" s="5">
        <v>22</v>
      </c>
      <c r="B25" s="5" t="s">
        <v>406</v>
      </c>
      <c r="C25" s="5" t="s">
        <v>407</v>
      </c>
      <c r="D25" s="5" t="s">
        <v>290</v>
      </c>
      <c r="E25" s="5" t="s">
        <v>510</v>
      </c>
      <c r="F25" s="5" t="s">
        <v>30</v>
      </c>
      <c r="G25" s="6" t="s">
        <v>408</v>
      </c>
      <c r="H25" s="5" t="s">
        <v>409</v>
      </c>
      <c r="I25" s="5" t="s">
        <v>511</v>
      </c>
      <c r="J25" s="5" t="s">
        <v>290</v>
      </c>
      <c r="K25" s="5" t="s">
        <v>512</v>
      </c>
      <c r="L25" s="5" t="s">
        <v>413</v>
      </c>
      <c r="M25" s="5" t="s">
        <v>413</v>
      </c>
      <c r="N25" s="5" t="s">
        <v>413</v>
      </c>
      <c r="O25" s="5" t="s">
        <v>413</v>
      </c>
      <c r="P25" s="5" t="s">
        <v>413</v>
      </c>
      <c r="Q25" s="5" t="s">
        <v>413</v>
      </c>
      <c r="R25" s="5" t="s">
        <v>413</v>
      </c>
      <c r="S25" s="5" t="s">
        <v>413</v>
      </c>
      <c r="T25" s="5" t="s">
        <v>413</v>
      </c>
      <c r="U25" s="5" t="s">
        <v>429</v>
      </c>
      <c r="V25" s="5" t="s">
        <v>415</v>
      </c>
      <c r="W25" s="5" t="s">
        <v>417</v>
      </c>
      <c r="X25" s="5" t="s">
        <v>420</v>
      </c>
      <c r="Y25" s="5" t="s">
        <v>417</v>
      </c>
      <c r="Z25" s="5" t="s">
        <v>417</v>
      </c>
      <c r="AA25" s="5" t="s">
        <v>513</v>
      </c>
      <c r="AB25" s="5" t="s">
        <v>420</v>
      </c>
      <c r="AC25" s="5" t="s">
        <v>514</v>
      </c>
      <c r="AD25" s="5" t="s">
        <v>420</v>
      </c>
      <c r="AE25" s="5" t="s">
        <v>420</v>
      </c>
      <c r="AF25" s="5" t="s">
        <v>420</v>
      </c>
      <c r="AG25" s="5" t="s">
        <v>420</v>
      </c>
      <c r="AH25" s="5" t="s">
        <v>420</v>
      </c>
      <c r="AI25" s="5" t="s">
        <v>420</v>
      </c>
      <c r="AJ25" s="5" t="s">
        <v>420</v>
      </c>
      <c r="AK25" s="5" t="s">
        <v>420</v>
      </c>
      <c r="AL25" s="5" t="s">
        <v>420</v>
      </c>
      <c r="AM25" s="5" t="s">
        <v>420</v>
      </c>
      <c r="AN25" s="5" t="s">
        <v>420</v>
      </c>
      <c r="AO25" s="5" t="s">
        <v>420</v>
      </c>
      <c r="AP25" s="5" t="s">
        <v>420</v>
      </c>
      <c r="AQ25" s="5" t="s">
        <v>420</v>
      </c>
      <c r="AR25" s="5" t="s">
        <v>420</v>
      </c>
      <c r="AS25" s="5" t="s">
        <v>420</v>
      </c>
      <c r="AT25" s="5" t="s">
        <v>420</v>
      </c>
      <c r="AU25" s="5" t="s">
        <v>420</v>
      </c>
      <c r="AV25" s="5" t="s">
        <v>420</v>
      </c>
      <c r="AW25" s="5" t="s">
        <v>413</v>
      </c>
      <c r="AX25" s="5" t="s">
        <v>413</v>
      </c>
      <c r="AY25" s="5" t="s">
        <v>413</v>
      </c>
      <c r="AZ25" s="5" t="s">
        <v>413</v>
      </c>
      <c r="BA25" s="5" t="s">
        <v>413</v>
      </c>
      <c r="BB25" s="5" t="s">
        <v>413</v>
      </c>
      <c r="BC25" s="5" t="s">
        <v>420</v>
      </c>
      <c r="BD25" s="5" t="s">
        <v>420</v>
      </c>
      <c r="BE25" s="5" t="s">
        <v>510</v>
      </c>
    </row>
    <row r="26" spans="1:57" s="1" customFormat="1" ht="14.25">
      <c r="A26" s="5">
        <v>23</v>
      </c>
      <c r="B26" s="5" t="s">
        <v>406</v>
      </c>
      <c r="C26" s="5" t="s">
        <v>407</v>
      </c>
      <c r="D26" s="5" t="s">
        <v>290</v>
      </c>
      <c r="E26" s="5" t="s">
        <v>45</v>
      </c>
      <c r="F26" s="5" t="s">
        <v>30</v>
      </c>
      <c r="G26" s="6" t="s">
        <v>408</v>
      </c>
      <c r="H26" s="5" t="s">
        <v>515</v>
      </c>
      <c r="I26" s="5" t="s">
        <v>516</v>
      </c>
      <c r="J26" s="5" t="s">
        <v>517</v>
      </c>
      <c r="K26" s="5" t="s">
        <v>444</v>
      </c>
      <c r="L26" s="5" t="s">
        <v>444</v>
      </c>
      <c r="M26" s="5" t="s">
        <v>444</v>
      </c>
      <c r="N26" s="5" t="s">
        <v>413</v>
      </c>
      <c r="O26" s="5" t="s">
        <v>444</v>
      </c>
      <c r="P26" s="5" t="s">
        <v>444</v>
      </c>
      <c r="Q26" s="5" t="s">
        <v>413</v>
      </c>
      <c r="R26" s="5" t="s">
        <v>413</v>
      </c>
      <c r="S26" s="5" t="s">
        <v>413</v>
      </c>
      <c r="T26" s="5" t="s">
        <v>413</v>
      </c>
      <c r="U26" s="5" t="s">
        <v>414</v>
      </c>
      <c r="V26" s="5" t="s">
        <v>415</v>
      </c>
      <c r="W26" s="5" t="s">
        <v>416</v>
      </c>
      <c r="X26" s="5" t="s">
        <v>417</v>
      </c>
      <c r="Y26" s="5" t="s">
        <v>417</v>
      </c>
      <c r="Z26" s="5" t="s">
        <v>417</v>
      </c>
      <c r="AA26" s="5" t="s">
        <v>518</v>
      </c>
      <c r="AB26" s="5" t="s">
        <v>417</v>
      </c>
      <c r="AC26" s="5" t="s">
        <v>50</v>
      </c>
      <c r="AD26" s="5" t="s">
        <v>509</v>
      </c>
      <c r="AE26" s="5" t="s">
        <v>420</v>
      </c>
      <c r="AF26" s="5" t="s">
        <v>446</v>
      </c>
      <c r="AG26" s="5" t="s">
        <v>446</v>
      </c>
      <c r="AH26" s="5" t="s">
        <v>519</v>
      </c>
      <c r="AI26" s="5" t="s">
        <v>446</v>
      </c>
      <c r="AJ26" s="5" t="s">
        <v>420</v>
      </c>
      <c r="AK26" s="5" t="s">
        <v>416</v>
      </c>
      <c r="AL26" s="5" t="s">
        <v>417</v>
      </c>
      <c r="AM26" s="5" t="s">
        <v>420</v>
      </c>
      <c r="AN26" s="5" t="s">
        <v>420</v>
      </c>
      <c r="AO26" s="5" t="s">
        <v>420</v>
      </c>
      <c r="AP26" s="5" t="s">
        <v>420</v>
      </c>
      <c r="AQ26" s="5" t="s">
        <v>420</v>
      </c>
      <c r="AR26" s="5" t="s">
        <v>420</v>
      </c>
      <c r="AS26" s="5" t="s">
        <v>420</v>
      </c>
      <c r="AT26" s="5" t="s">
        <v>420</v>
      </c>
      <c r="AU26" s="5" t="s">
        <v>420</v>
      </c>
      <c r="AV26" s="5" t="s">
        <v>420</v>
      </c>
      <c r="AW26" s="5" t="s">
        <v>413</v>
      </c>
      <c r="AX26" s="5" t="s">
        <v>413</v>
      </c>
      <c r="AY26" s="5" t="s">
        <v>413</v>
      </c>
      <c r="AZ26" s="5" t="s">
        <v>413</v>
      </c>
      <c r="BA26" s="5" t="s">
        <v>413</v>
      </c>
      <c r="BB26" s="5" t="s">
        <v>444</v>
      </c>
      <c r="BC26" s="5" t="s">
        <v>420</v>
      </c>
      <c r="BD26" s="5" t="s">
        <v>420</v>
      </c>
      <c r="BE26" s="5" t="s">
        <v>45</v>
      </c>
    </row>
    <row r="27" spans="1:57" s="1" customFormat="1" ht="14.25">
      <c r="A27" s="5">
        <v>24</v>
      </c>
      <c r="B27" s="5" t="s">
        <v>406</v>
      </c>
      <c r="C27" s="5" t="s">
        <v>407</v>
      </c>
      <c r="D27" s="5" t="s">
        <v>290</v>
      </c>
      <c r="E27" s="5" t="s">
        <v>147</v>
      </c>
      <c r="F27" s="5" t="s">
        <v>30</v>
      </c>
      <c r="G27" s="6" t="s">
        <v>408</v>
      </c>
      <c r="H27" s="5" t="s">
        <v>520</v>
      </c>
      <c r="I27" s="5" t="s">
        <v>521</v>
      </c>
      <c r="J27" s="5" t="s">
        <v>290</v>
      </c>
      <c r="K27" s="5" t="s">
        <v>522</v>
      </c>
      <c r="L27" s="5" t="s">
        <v>440</v>
      </c>
      <c r="M27" s="5" t="s">
        <v>440</v>
      </c>
      <c r="N27" s="5" t="s">
        <v>413</v>
      </c>
      <c r="O27" s="5" t="s">
        <v>440</v>
      </c>
      <c r="P27" s="5" t="s">
        <v>440</v>
      </c>
      <c r="Q27" s="5" t="s">
        <v>413</v>
      </c>
      <c r="R27" s="5" t="s">
        <v>413</v>
      </c>
      <c r="S27" s="5" t="s">
        <v>413</v>
      </c>
      <c r="T27" s="5" t="s">
        <v>413</v>
      </c>
      <c r="U27" s="5" t="s">
        <v>414</v>
      </c>
      <c r="V27" s="5" t="s">
        <v>415</v>
      </c>
      <c r="W27" s="5" t="s">
        <v>416</v>
      </c>
      <c r="X27" s="5" t="s">
        <v>417</v>
      </c>
      <c r="Y27" s="5" t="s">
        <v>417</v>
      </c>
      <c r="Z27" s="5" t="s">
        <v>417</v>
      </c>
      <c r="AA27" s="5" t="s">
        <v>451</v>
      </c>
      <c r="AB27" s="5" t="s">
        <v>417</v>
      </c>
      <c r="AC27" s="5" t="s">
        <v>60</v>
      </c>
      <c r="AD27" s="5" t="s">
        <v>485</v>
      </c>
      <c r="AE27" s="5" t="s">
        <v>417</v>
      </c>
      <c r="AF27" s="5" t="s">
        <v>523</v>
      </c>
      <c r="AG27" s="5" t="s">
        <v>524</v>
      </c>
      <c r="AH27" s="5" t="s">
        <v>423</v>
      </c>
      <c r="AI27" s="5" t="s">
        <v>525</v>
      </c>
      <c r="AJ27" s="5" t="s">
        <v>420</v>
      </c>
      <c r="AK27" s="5" t="s">
        <v>416</v>
      </c>
      <c r="AL27" s="5" t="s">
        <v>417</v>
      </c>
      <c r="AM27" s="5" t="s">
        <v>420</v>
      </c>
      <c r="AN27" s="5" t="s">
        <v>420</v>
      </c>
      <c r="AO27" s="5" t="s">
        <v>420</v>
      </c>
      <c r="AP27" s="5" t="s">
        <v>420</v>
      </c>
      <c r="AQ27" s="5" t="s">
        <v>420</v>
      </c>
      <c r="AR27" s="5" t="s">
        <v>420</v>
      </c>
      <c r="AS27" s="5" t="s">
        <v>420</v>
      </c>
      <c r="AT27" s="5" t="s">
        <v>420</v>
      </c>
      <c r="AU27" s="5" t="s">
        <v>420</v>
      </c>
      <c r="AV27" s="5" t="s">
        <v>420</v>
      </c>
      <c r="AW27" s="5" t="s">
        <v>413</v>
      </c>
      <c r="AX27" s="5" t="s">
        <v>413</v>
      </c>
      <c r="AY27" s="5" t="s">
        <v>413</v>
      </c>
      <c r="AZ27" s="5" t="s">
        <v>413</v>
      </c>
      <c r="BA27" s="5" t="s">
        <v>413</v>
      </c>
      <c r="BB27" s="5" t="s">
        <v>440</v>
      </c>
      <c r="BC27" s="5" t="s">
        <v>420</v>
      </c>
      <c r="BD27" s="5" t="s">
        <v>420</v>
      </c>
      <c r="BE27" s="5" t="s">
        <v>147</v>
      </c>
    </row>
    <row r="28" spans="1:57" s="1" customFormat="1" ht="14.25">
      <c r="A28" s="5">
        <v>25</v>
      </c>
      <c r="B28" s="5" t="s">
        <v>406</v>
      </c>
      <c r="C28" s="5" t="s">
        <v>407</v>
      </c>
      <c r="D28" s="5" t="s">
        <v>290</v>
      </c>
      <c r="E28" s="5" t="s">
        <v>206</v>
      </c>
      <c r="F28" s="5" t="s">
        <v>30</v>
      </c>
      <c r="G28" s="6" t="s">
        <v>408</v>
      </c>
      <c r="H28" s="5" t="s">
        <v>520</v>
      </c>
      <c r="I28" s="5" t="s">
        <v>526</v>
      </c>
      <c r="J28" s="5" t="s">
        <v>527</v>
      </c>
      <c r="K28" s="5" t="s">
        <v>528</v>
      </c>
      <c r="L28" s="5" t="s">
        <v>529</v>
      </c>
      <c r="M28" s="5" t="s">
        <v>529</v>
      </c>
      <c r="N28" s="5" t="s">
        <v>413</v>
      </c>
      <c r="O28" s="5" t="s">
        <v>529</v>
      </c>
      <c r="P28" s="5" t="s">
        <v>529</v>
      </c>
      <c r="Q28" s="5" t="s">
        <v>413</v>
      </c>
      <c r="R28" s="5" t="s">
        <v>413</v>
      </c>
      <c r="S28" s="5" t="s">
        <v>413</v>
      </c>
      <c r="T28" s="5" t="s">
        <v>413</v>
      </c>
      <c r="U28" s="5" t="s">
        <v>414</v>
      </c>
      <c r="V28" s="5" t="s">
        <v>415</v>
      </c>
      <c r="W28" s="5" t="s">
        <v>416</v>
      </c>
      <c r="X28" s="5" t="s">
        <v>416</v>
      </c>
      <c r="Y28" s="5" t="s">
        <v>417</v>
      </c>
      <c r="Z28" s="5" t="s">
        <v>417</v>
      </c>
      <c r="AA28" s="5" t="s">
        <v>418</v>
      </c>
      <c r="AB28" s="5" t="s">
        <v>417</v>
      </c>
      <c r="AC28" s="5" t="s">
        <v>60</v>
      </c>
      <c r="AD28" s="5" t="s">
        <v>105</v>
      </c>
      <c r="AE28" s="5" t="s">
        <v>420</v>
      </c>
      <c r="AF28" s="5" t="s">
        <v>530</v>
      </c>
      <c r="AG28" s="5" t="s">
        <v>531</v>
      </c>
      <c r="AH28" s="5" t="s">
        <v>423</v>
      </c>
      <c r="AI28" s="5" t="s">
        <v>532</v>
      </c>
      <c r="AJ28" s="5" t="s">
        <v>420</v>
      </c>
      <c r="AK28" s="5" t="s">
        <v>416</v>
      </c>
      <c r="AL28" s="5" t="s">
        <v>417</v>
      </c>
      <c r="AM28" s="5" t="s">
        <v>420</v>
      </c>
      <c r="AN28" s="5" t="s">
        <v>420</v>
      </c>
      <c r="AO28" s="5" t="s">
        <v>420</v>
      </c>
      <c r="AP28" s="5" t="s">
        <v>420</v>
      </c>
      <c r="AQ28" s="5" t="s">
        <v>420</v>
      </c>
      <c r="AR28" s="5" t="s">
        <v>420</v>
      </c>
      <c r="AS28" s="5" t="s">
        <v>420</v>
      </c>
      <c r="AT28" s="5" t="s">
        <v>420</v>
      </c>
      <c r="AU28" s="5" t="s">
        <v>420</v>
      </c>
      <c r="AV28" s="5" t="s">
        <v>420</v>
      </c>
      <c r="AW28" s="5" t="s">
        <v>413</v>
      </c>
      <c r="AX28" s="5" t="s">
        <v>413</v>
      </c>
      <c r="AY28" s="5" t="s">
        <v>413</v>
      </c>
      <c r="AZ28" s="5" t="s">
        <v>413</v>
      </c>
      <c r="BA28" s="5" t="s">
        <v>413</v>
      </c>
      <c r="BB28" s="5" t="s">
        <v>529</v>
      </c>
      <c r="BC28" s="5" t="s">
        <v>420</v>
      </c>
      <c r="BD28" s="5" t="s">
        <v>420</v>
      </c>
      <c r="BE28" s="5" t="s">
        <v>206</v>
      </c>
    </row>
    <row r="29" spans="1:57" s="1" customFormat="1" ht="14.25">
      <c r="A29" s="5">
        <v>26</v>
      </c>
      <c r="B29" s="5" t="s">
        <v>406</v>
      </c>
      <c r="C29" s="5" t="s">
        <v>407</v>
      </c>
      <c r="D29" s="5" t="s">
        <v>290</v>
      </c>
      <c r="E29" s="5" t="s">
        <v>199</v>
      </c>
      <c r="F29" s="5" t="s">
        <v>30</v>
      </c>
      <c r="G29" s="6" t="s">
        <v>408</v>
      </c>
      <c r="H29" s="5" t="s">
        <v>520</v>
      </c>
      <c r="I29" s="5" t="s">
        <v>533</v>
      </c>
      <c r="J29" s="5" t="s">
        <v>534</v>
      </c>
      <c r="K29" s="5" t="s">
        <v>535</v>
      </c>
      <c r="L29" s="5" t="s">
        <v>536</v>
      </c>
      <c r="M29" s="5" t="s">
        <v>536</v>
      </c>
      <c r="N29" s="5" t="s">
        <v>413</v>
      </c>
      <c r="O29" s="5" t="s">
        <v>536</v>
      </c>
      <c r="P29" s="5" t="s">
        <v>536</v>
      </c>
      <c r="Q29" s="5" t="s">
        <v>413</v>
      </c>
      <c r="R29" s="5" t="s">
        <v>413</v>
      </c>
      <c r="S29" s="5" t="s">
        <v>413</v>
      </c>
      <c r="T29" s="5" t="s">
        <v>413</v>
      </c>
      <c r="U29" s="5" t="s">
        <v>414</v>
      </c>
      <c r="V29" s="5" t="s">
        <v>415</v>
      </c>
      <c r="W29" s="5" t="s">
        <v>416</v>
      </c>
      <c r="X29" s="5" t="s">
        <v>417</v>
      </c>
      <c r="Y29" s="5" t="s">
        <v>420</v>
      </c>
      <c r="Z29" s="5" t="s">
        <v>417</v>
      </c>
      <c r="AA29" s="5" t="s">
        <v>451</v>
      </c>
      <c r="AB29" s="5" t="s">
        <v>417</v>
      </c>
      <c r="AC29" s="5" t="s">
        <v>60</v>
      </c>
      <c r="AD29" s="5" t="s">
        <v>60</v>
      </c>
      <c r="AE29" s="5" t="s">
        <v>420</v>
      </c>
      <c r="AF29" s="5" t="s">
        <v>446</v>
      </c>
      <c r="AG29" s="5" t="s">
        <v>446</v>
      </c>
      <c r="AH29" s="5" t="s">
        <v>537</v>
      </c>
      <c r="AI29" s="5" t="s">
        <v>446</v>
      </c>
      <c r="AJ29" s="5" t="s">
        <v>420</v>
      </c>
      <c r="AK29" s="5" t="s">
        <v>416</v>
      </c>
      <c r="AL29" s="5" t="s">
        <v>417</v>
      </c>
      <c r="AM29" s="5" t="s">
        <v>420</v>
      </c>
      <c r="AN29" s="5" t="s">
        <v>420</v>
      </c>
      <c r="AO29" s="5" t="s">
        <v>420</v>
      </c>
      <c r="AP29" s="5" t="s">
        <v>420</v>
      </c>
      <c r="AQ29" s="5" t="s">
        <v>420</v>
      </c>
      <c r="AR29" s="5" t="s">
        <v>420</v>
      </c>
      <c r="AS29" s="5" t="s">
        <v>420</v>
      </c>
      <c r="AT29" s="5" t="s">
        <v>420</v>
      </c>
      <c r="AU29" s="5" t="s">
        <v>420</v>
      </c>
      <c r="AV29" s="5" t="s">
        <v>420</v>
      </c>
      <c r="AW29" s="5" t="s">
        <v>413</v>
      </c>
      <c r="AX29" s="5" t="s">
        <v>413</v>
      </c>
      <c r="AY29" s="5" t="s">
        <v>413</v>
      </c>
      <c r="AZ29" s="5" t="s">
        <v>413</v>
      </c>
      <c r="BA29" s="5" t="s">
        <v>413</v>
      </c>
      <c r="BB29" s="5" t="s">
        <v>536</v>
      </c>
      <c r="BC29" s="5" t="s">
        <v>420</v>
      </c>
      <c r="BD29" s="5" t="s">
        <v>420</v>
      </c>
      <c r="BE29" s="5" t="s">
        <v>199</v>
      </c>
    </row>
    <row r="30" spans="1:57" s="1" customFormat="1" ht="14.25">
      <c r="A30" s="5">
        <v>27</v>
      </c>
      <c r="B30" s="5" t="s">
        <v>406</v>
      </c>
      <c r="C30" s="5" t="s">
        <v>407</v>
      </c>
      <c r="D30" s="5" t="s">
        <v>290</v>
      </c>
      <c r="E30" s="5" t="s">
        <v>538</v>
      </c>
      <c r="F30" s="5" t="s">
        <v>30</v>
      </c>
      <c r="G30" s="6" t="s">
        <v>408</v>
      </c>
      <c r="H30" s="5" t="s">
        <v>539</v>
      </c>
      <c r="I30" s="5" t="s">
        <v>540</v>
      </c>
      <c r="J30" s="5" t="s">
        <v>168</v>
      </c>
      <c r="K30" s="5" t="s">
        <v>541</v>
      </c>
      <c r="L30" s="5" t="s">
        <v>413</v>
      </c>
      <c r="M30" s="5" t="s">
        <v>413</v>
      </c>
      <c r="N30" s="5" t="s">
        <v>413</v>
      </c>
      <c r="O30" s="5" t="s">
        <v>413</v>
      </c>
      <c r="P30" s="5" t="s">
        <v>413</v>
      </c>
      <c r="Q30" s="5" t="s">
        <v>413</v>
      </c>
      <c r="R30" s="5" t="s">
        <v>413</v>
      </c>
      <c r="S30" s="5" t="s">
        <v>413</v>
      </c>
      <c r="T30" s="5" t="s">
        <v>413</v>
      </c>
      <c r="U30" s="5" t="s">
        <v>429</v>
      </c>
      <c r="V30" s="5" t="s">
        <v>415</v>
      </c>
      <c r="W30" s="5" t="s">
        <v>417</v>
      </c>
      <c r="X30" s="5" t="s">
        <v>420</v>
      </c>
      <c r="Y30" s="5" t="s">
        <v>417</v>
      </c>
      <c r="Z30" s="5" t="s">
        <v>417</v>
      </c>
      <c r="AA30" s="5" t="s">
        <v>542</v>
      </c>
      <c r="AB30" s="5" t="s">
        <v>420</v>
      </c>
      <c r="AC30" s="5" t="s">
        <v>38</v>
      </c>
      <c r="AD30" s="5" t="s">
        <v>420</v>
      </c>
      <c r="AE30" s="5" t="s">
        <v>420</v>
      </c>
      <c r="AF30" s="5" t="s">
        <v>420</v>
      </c>
      <c r="AG30" s="5" t="s">
        <v>420</v>
      </c>
      <c r="AH30" s="5" t="s">
        <v>420</v>
      </c>
      <c r="AI30" s="5" t="s">
        <v>420</v>
      </c>
      <c r="AJ30" s="5" t="s">
        <v>420</v>
      </c>
      <c r="AK30" s="5" t="s">
        <v>420</v>
      </c>
      <c r="AL30" s="5" t="s">
        <v>420</v>
      </c>
      <c r="AM30" s="5" t="s">
        <v>420</v>
      </c>
      <c r="AN30" s="5" t="s">
        <v>420</v>
      </c>
      <c r="AO30" s="5" t="s">
        <v>420</v>
      </c>
      <c r="AP30" s="5" t="s">
        <v>420</v>
      </c>
      <c r="AQ30" s="5" t="s">
        <v>420</v>
      </c>
      <c r="AR30" s="5" t="s">
        <v>420</v>
      </c>
      <c r="AS30" s="5" t="s">
        <v>420</v>
      </c>
      <c r="AT30" s="5" t="s">
        <v>420</v>
      </c>
      <c r="AU30" s="5" t="s">
        <v>420</v>
      </c>
      <c r="AV30" s="5" t="s">
        <v>420</v>
      </c>
      <c r="AW30" s="5" t="s">
        <v>413</v>
      </c>
      <c r="AX30" s="5" t="s">
        <v>413</v>
      </c>
      <c r="AY30" s="5" t="s">
        <v>413</v>
      </c>
      <c r="AZ30" s="5" t="s">
        <v>413</v>
      </c>
      <c r="BA30" s="5" t="s">
        <v>413</v>
      </c>
      <c r="BB30" s="5" t="s">
        <v>413</v>
      </c>
      <c r="BC30" s="5" t="s">
        <v>420</v>
      </c>
      <c r="BD30" s="5" t="s">
        <v>420</v>
      </c>
      <c r="BE30" s="5" t="s">
        <v>538</v>
      </c>
    </row>
    <row r="31" spans="1:57" s="1" customFormat="1" ht="14.25">
      <c r="A31" s="5">
        <v>28</v>
      </c>
      <c r="B31" s="5" t="s">
        <v>406</v>
      </c>
      <c r="C31" s="5" t="s">
        <v>407</v>
      </c>
      <c r="D31" s="5" t="s">
        <v>290</v>
      </c>
      <c r="E31" s="5" t="s">
        <v>543</v>
      </c>
      <c r="F31" s="5" t="s">
        <v>30</v>
      </c>
      <c r="G31" s="6" t="s">
        <v>408</v>
      </c>
      <c r="H31" s="5" t="s">
        <v>539</v>
      </c>
      <c r="I31" s="5" t="s">
        <v>544</v>
      </c>
      <c r="J31" s="5" t="s">
        <v>427</v>
      </c>
      <c r="K31" s="5" t="s">
        <v>545</v>
      </c>
      <c r="L31" s="5" t="s">
        <v>413</v>
      </c>
      <c r="M31" s="5" t="s">
        <v>413</v>
      </c>
      <c r="N31" s="5" t="s">
        <v>413</v>
      </c>
      <c r="O31" s="5" t="s">
        <v>413</v>
      </c>
      <c r="P31" s="5" t="s">
        <v>413</v>
      </c>
      <c r="Q31" s="5" t="s">
        <v>413</v>
      </c>
      <c r="R31" s="5" t="s">
        <v>413</v>
      </c>
      <c r="S31" s="5" t="s">
        <v>413</v>
      </c>
      <c r="T31" s="5" t="s">
        <v>413</v>
      </c>
      <c r="U31" s="5" t="s">
        <v>429</v>
      </c>
      <c r="V31" s="5" t="s">
        <v>415</v>
      </c>
      <c r="W31" s="5" t="s">
        <v>417</v>
      </c>
      <c r="X31" s="5" t="s">
        <v>420</v>
      </c>
      <c r="Y31" s="5" t="s">
        <v>417</v>
      </c>
      <c r="Z31" s="5" t="s">
        <v>417</v>
      </c>
      <c r="AA31" s="5" t="s">
        <v>546</v>
      </c>
      <c r="AB31" s="5" t="s">
        <v>420</v>
      </c>
      <c r="AC31" s="5" t="s">
        <v>456</v>
      </c>
      <c r="AD31" s="5" t="s">
        <v>420</v>
      </c>
      <c r="AE31" s="5" t="s">
        <v>420</v>
      </c>
      <c r="AF31" s="5" t="s">
        <v>420</v>
      </c>
      <c r="AG31" s="5" t="s">
        <v>420</v>
      </c>
      <c r="AH31" s="5" t="s">
        <v>420</v>
      </c>
      <c r="AI31" s="5" t="s">
        <v>420</v>
      </c>
      <c r="AJ31" s="5" t="s">
        <v>420</v>
      </c>
      <c r="AK31" s="5" t="s">
        <v>420</v>
      </c>
      <c r="AL31" s="5" t="s">
        <v>420</v>
      </c>
      <c r="AM31" s="5" t="s">
        <v>420</v>
      </c>
      <c r="AN31" s="5" t="s">
        <v>420</v>
      </c>
      <c r="AO31" s="5" t="s">
        <v>420</v>
      </c>
      <c r="AP31" s="5" t="s">
        <v>420</v>
      </c>
      <c r="AQ31" s="5" t="s">
        <v>420</v>
      </c>
      <c r="AR31" s="5" t="s">
        <v>420</v>
      </c>
      <c r="AS31" s="5" t="s">
        <v>420</v>
      </c>
      <c r="AT31" s="5" t="s">
        <v>420</v>
      </c>
      <c r="AU31" s="5" t="s">
        <v>420</v>
      </c>
      <c r="AV31" s="5" t="s">
        <v>420</v>
      </c>
      <c r="AW31" s="5" t="s">
        <v>413</v>
      </c>
      <c r="AX31" s="5" t="s">
        <v>413</v>
      </c>
      <c r="AY31" s="5" t="s">
        <v>413</v>
      </c>
      <c r="AZ31" s="5" t="s">
        <v>413</v>
      </c>
      <c r="BA31" s="5" t="s">
        <v>413</v>
      </c>
      <c r="BB31" s="5" t="s">
        <v>413</v>
      </c>
      <c r="BC31" s="5" t="s">
        <v>420</v>
      </c>
      <c r="BD31" s="5" t="s">
        <v>420</v>
      </c>
      <c r="BE31" s="5" t="s">
        <v>543</v>
      </c>
    </row>
    <row r="32" spans="1:57" s="1" customFormat="1" ht="14.25">
      <c r="A32" s="5">
        <v>29</v>
      </c>
      <c r="B32" s="5" t="s">
        <v>406</v>
      </c>
      <c r="C32" s="5" t="s">
        <v>407</v>
      </c>
      <c r="D32" s="5" t="s">
        <v>290</v>
      </c>
      <c r="E32" s="5" t="s">
        <v>74</v>
      </c>
      <c r="F32" s="5" t="s">
        <v>30</v>
      </c>
      <c r="G32" s="6" t="s">
        <v>408</v>
      </c>
      <c r="H32" s="5" t="s">
        <v>539</v>
      </c>
      <c r="I32" s="5" t="s">
        <v>547</v>
      </c>
      <c r="J32" s="5" t="s">
        <v>548</v>
      </c>
      <c r="K32" s="5" t="s">
        <v>262</v>
      </c>
      <c r="L32" s="5" t="s">
        <v>262</v>
      </c>
      <c r="M32" s="5" t="s">
        <v>262</v>
      </c>
      <c r="N32" s="5" t="s">
        <v>413</v>
      </c>
      <c r="O32" s="5" t="s">
        <v>262</v>
      </c>
      <c r="P32" s="5" t="s">
        <v>413</v>
      </c>
      <c r="Q32" s="5" t="s">
        <v>413</v>
      </c>
      <c r="R32" s="5" t="s">
        <v>413</v>
      </c>
      <c r="S32" s="5" t="s">
        <v>262</v>
      </c>
      <c r="T32" s="5" t="s">
        <v>413</v>
      </c>
      <c r="U32" s="5" t="s">
        <v>414</v>
      </c>
      <c r="V32" s="5" t="s">
        <v>415</v>
      </c>
      <c r="W32" s="5" t="s">
        <v>416</v>
      </c>
      <c r="X32" s="5" t="s">
        <v>417</v>
      </c>
      <c r="Y32" s="5" t="s">
        <v>417</v>
      </c>
      <c r="Z32" s="5" t="s">
        <v>417</v>
      </c>
      <c r="AA32" s="5" t="s">
        <v>434</v>
      </c>
      <c r="AB32" s="5" t="s">
        <v>417</v>
      </c>
      <c r="AC32" s="5" t="s">
        <v>79</v>
      </c>
      <c r="AD32" s="5" t="s">
        <v>435</v>
      </c>
      <c r="AE32" s="5" t="s">
        <v>420</v>
      </c>
      <c r="AF32" s="5" t="s">
        <v>446</v>
      </c>
      <c r="AG32" s="5" t="s">
        <v>446</v>
      </c>
      <c r="AH32" s="5" t="s">
        <v>436</v>
      </c>
      <c r="AI32" s="5" t="s">
        <v>446</v>
      </c>
      <c r="AJ32" s="5" t="s">
        <v>420</v>
      </c>
      <c r="AK32" s="5" t="s">
        <v>416</v>
      </c>
      <c r="AL32" s="5" t="s">
        <v>417</v>
      </c>
      <c r="AM32" s="5" t="s">
        <v>420</v>
      </c>
      <c r="AN32" s="5" t="s">
        <v>420</v>
      </c>
      <c r="AO32" s="5" t="s">
        <v>420</v>
      </c>
      <c r="AP32" s="5" t="s">
        <v>420</v>
      </c>
      <c r="AQ32" s="5" t="s">
        <v>420</v>
      </c>
      <c r="AR32" s="5" t="s">
        <v>420</v>
      </c>
      <c r="AS32" s="5" t="s">
        <v>420</v>
      </c>
      <c r="AT32" s="5" t="s">
        <v>420</v>
      </c>
      <c r="AU32" s="5" t="s">
        <v>420</v>
      </c>
      <c r="AV32" s="5" t="s">
        <v>420</v>
      </c>
      <c r="AW32" s="5" t="s">
        <v>413</v>
      </c>
      <c r="AX32" s="5" t="s">
        <v>413</v>
      </c>
      <c r="AY32" s="5" t="s">
        <v>413</v>
      </c>
      <c r="AZ32" s="5" t="s">
        <v>413</v>
      </c>
      <c r="BA32" s="5" t="s">
        <v>413</v>
      </c>
      <c r="BB32" s="5" t="s">
        <v>262</v>
      </c>
      <c r="BC32" s="5" t="s">
        <v>420</v>
      </c>
      <c r="BD32" s="5" t="s">
        <v>420</v>
      </c>
      <c r="BE32" s="5" t="s">
        <v>74</v>
      </c>
    </row>
    <row r="33" spans="1:57" s="1" customFormat="1" ht="14.25">
      <c r="A33" s="5">
        <v>30</v>
      </c>
      <c r="B33" s="5" t="s">
        <v>406</v>
      </c>
      <c r="C33" s="5" t="s">
        <v>407</v>
      </c>
      <c r="D33" s="5" t="s">
        <v>290</v>
      </c>
      <c r="E33" s="5" t="s">
        <v>92</v>
      </c>
      <c r="F33" s="5" t="s">
        <v>30</v>
      </c>
      <c r="G33" s="6" t="s">
        <v>408</v>
      </c>
      <c r="H33" s="5" t="s">
        <v>539</v>
      </c>
      <c r="I33" s="5" t="s">
        <v>549</v>
      </c>
      <c r="J33" s="5" t="s">
        <v>550</v>
      </c>
      <c r="K33" s="5" t="s">
        <v>551</v>
      </c>
      <c r="L33" s="5" t="s">
        <v>551</v>
      </c>
      <c r="M33" s="5" t="s">
        <v>551</v>
      </c>
      <c r="N33" s="5" t="s">
        <v>413</v>
      </c>
      <c r="O33" s="5" t="s">
        <v>551</v>
      </c>
      <c r="P33" s="5" t="s">
        <v>413</v>
      </c>
      <c r="Q33" s="5" t="s">
        <v>413</v>
      </c>
      <c r="R33" s="5" t="s">
        <v>413</v>
      </c>
      <c r="S33" s="5" t="s">
        <v>551</v>
      </c>
      <c r="T33" s="5" t="s">
        <v>413</v>
      </c>
      <c r="U33" s="5" t="s">
        <v>414</v>
      </c>
      <c r="V33" s="5" t="s">
        <v>415</v>
      </c>
      <c r="W33" s="5" t="s">
        <v>416</v>
      </c>
      <c r="X33" s="5" t="s">
        <v>417</v>
      </c>
      <c r="Y33" s="5" t="s">
        <v>416</v>
      </c>
      <c r="Z33" s="5" t="s">
        <v>417</v>
      </c>
      <c r="AA33" s="5" t="s">
        <v>434</v>
      </c>
      <c r="AB33" s="5" t="s">
        <v>417</v>
      </c>
      <c r="AC33" s="5" t="s">
        <v>79</v>
      </c>
      <c r="AD33" s="5" t="s">
        <v>456</v>
      </c>
      <c r="AE33" s="5" t="s">
        <v>420</v>
      </c>
      <c r="AF33" s="5" t="s">
        <v>446</v>
      </c>
      <c r="AG33" s="5" t="s">
        <v>446</v>
      </c>
      <c r="AH33" s="5" t="s">
        <v>436</v>
      </c>
      <c r="AI33" s="5" t="s">
        <v>446</v>
      </c>
      <c r="AJ33" s="5" t="s">
        <v>420</v>
      </c>
      <c r="AK33" s="5" t="s">
        <v>416</v>
      </c>
      <c r="AL33" s="5" t="s">
        <v>417</v>
      </c>
      <c r="AM33" s="5" t="s">
        <v>420</v>
      </c>
      <c r="AN33" s="5" t="s">
        <v>420</v>
      </c>
      <c r="AO33" s="5" t="s">
        <v>420</v>
      </c>
      <c r="AP33" s="5" t="s">
        <v>420</v>
      </c>
      <c r="AQ33" s="5" t="s">
        <v>420</v>
      </c>
      <c r="AR33" s="5" t="s">
        <v>420</v>
      </c>
      <c r="AS33" s="5" t="s">
        <v>420</v>
      </c>
      <c r="AT33" s="5" t="s">
        <v>420</v>
      </c>
      <c r="AU33" s="5" t="s">
        <v>420</v>
      </c>
      <c r="AV33" s="5" t="s">
        <v>420</v>
      </c>
      <c r="AW33" s="5" t="s">
        <v>413</v>
      </c>
      <c r="AX33" s="5" t="s">
        <v>413</v>
      </c>
      <c r="AY33" s="5" t="s">
        <v>413</v>
      </c>
      <c r="AZ33" s="5" t="s">
        <v>413</v>
      </c>
      <c r="BA33" s="5" t="s">
        <v>413</v>
      </c>
      <c r="BB33" s="5" t="s">
        <v>551</v>
      </c>
      <c r="BC33" s="5" t="s">
        <v>420</v>
      </c>
      <c r="BD33" s="5" t="s">
        <v>420</v>
      </c>
      <c r="BE33" s="5" t="s">
        <v>92</v>
      </c>
    </row>
    <row r="34" spans="1:57" s="1" customFormat="1" ht="14.25">
      <c r="A34" s="5">
        <v>31</v>
      </c>
      <c r="B34" s="5" t="s">
        <v>406</v>
      </c>
      <c r="C34" s="5" t="s">
        <v>407</v>
      </c>
      <c r="D34" s="5" t="s">
        <v>290</v>
      </c>
      <c r="E34" s="5" t="s">
        <v>85</v>
      </c>
      <c r="F34" s="5" t="s">
        <v>30</v>
      </c>
      <c r="G34" s="6" t="s">
        <v>408</v>
      </c>
      <c r="H34" s="5" t="s">
        <v>539</v>
      </c>
      <c r="I34" s="5" t="s">
        <v>552</v>
      </c>
      <c r="J34" s="5" t="s">
        <v>548</v>
      </c>
      <c r="K34" s="5" t="s">
        <v>553</v>
      </c>
      <c r="L34" s="5" t="s">
        <v>553</v>
      </c>
      <c r="M34" s="5" t="s">
        <v>553</v>
      </c>
      <c r="N34" s="5" t="s">
        <v>413</v>
      </c>
      <c r="O34" s="5" t="s">
        <v>553</v>
      </c>
      <c r="P34" s="5" t="s">
        <v>413</v>
      </c>
      <c r="Q34" s="5" t="s">
        <v>413</v>
      </c>
      <c r="R34" s="5" t="s">
        <v>413</v>
      </c>
      <c r="S34" s="5" t="s">
        <v>553</v>
      </c>
      <c r="T34" s="5" t="s">
        <v>413</v>
      </c>
      <c r="U34" s="5" t="s">
        <v>414</v>
      </c>
      <c r="V34" s="5" t="s">
        <v>415</v>
      </c>
      <c r="W34" s="5" t="s">
        <v>416</v>
      </c>
      <c r="X34" s="5" t="s">
        <v>417</v>
      </c>
      <c r="Y34" s="5" t="s">
        <v>417</v>
      </c>
      <c r="Z34" s="5" t="s">
        <v>417</v>
      </c>
      <c r="AA34" s="5" t="s">
        <v>451</v>
      </c>
      <c r="AB34" s="5" t="s">
        <v>417</v>
      </c>
      <c r="AC34" s="5" t="s">
        <v>79</v>
      </c>
      <c r="AD34" s="5" t="s">
        <v>435</v>
      </c>
      <c r="AE34" s="5" t="s">
        <v>420</v>
      </c>
      <c r="AF34" s="5" t="s">
        <v>446</v>
      </c>
      <c r="AG34" s="5" t="s">
        <v>446</v>
      </c>
      <c r="AH34" s="5" t="s">
        <v>436</v>
      </c>
      <c r="AI34" s="5" t="s">
        <v>446</v>
      </c>
      <c r="AJ34" s="5" t="s">
        <v>420</v>
      </c>
      <c r="AK34" s="5" t="s">
        <v>416</v>
      </c>
      <c r="AL34" s="5" t="s">
        <v>417</v>
      </c>
      <c r="AM34" s="5" t="s">
        <v>420</v>
      </c>
      <c r="AN34" s="5" t="s">
        <v>420</v>
      </c>
      <c r="AO34" s="5" t="s">
        <v>420</v>
      </c>
      <c r="AP34" s="5" t="s">
        <v>420</v>
      </c>
      <c r="AQ34" s="5" t="s">
        <v>420</v>
      </c>
      <c r="AR34" s="5" t="s">
        <v>420</v>
      </c>
      <c r="AS34" s="5" t="s">
        <v>420</v>
      </c>
      <c r="AT34" s="5" t="s">
        <v>420</v>
      </c>
      <c r="AU34" s="5" t="s">
        <v>420</v>
      </c>
      <c r="AV34" s="5" t="s">
        <v>420</v>
      </c>
      <c r="AW34" s="5" t="s">
        <v>413</v>
      </c>
      <c r="AX34" s="5" t="s">
        <v>413</v>
      </c>
      <c r="AY34" s="5" t="s">
        <v>413</v>
      </c>
      <c r="AZ34" s="5" t="s">
        <v>413</v>
      </c>
      <c r="BA34" s="5" t="s">
        <v>413</v>
      </c>
      <c r="BB34" s="5" t="s">
        <v>553</v>
      </c>
      <c r="BC34" s="5" t="s">
        <v>420</v>
      </c>
      <c r="BD34" s="5" t="s">
        <v>420</v>
      </c>
      <c r="BE34" s="5" t="s">
        <v>85</v>
      </c>
    </row>
    <row r="35" spans="1:57" s="1" customFormat="1" ht="14.25">
      <c r="A35" s="5">
        <v>32</v>
      </c>
      <c r="B35" s="5" t="s">
        <v>406</v>
      </c>
      <c r="C35" s="5" t="s">
        <v>407</v>
      </c>
      <c r="D35" s="5" t="s">
        <v>290</v>
      </c>
      <c r="E35" s="5" t="s">
        <v>554</v>
      </c>
      <c r="F35" s="5" t="s">
        <v>30</v>
      </c>
      <c r="G35" s="6" t="s">
        <v>408</v>
      </c>
      <c r="H35" s="5" t="s">
        <v>539</v>
      </c>
      <c r="I35" s="5" t="s">
        <v>555</v>
      </c>
      <c r="J35" s="5" t="s">
        <v>427</v>
      </c>
      <c r="K35" s="5" t="s">
        <v>556</v>
      </c>
      <c r="L35" s="5" t="s">
        <v>413</v>
      </c>
      <c r="M35" s="5" t="s">
        <v>413</v>
      </c>
      <c r="N35" s="5" t="s">
        <v>413</v>
      </c>
      <c r="O35" s="5" t="s">
        <v>413</v>
      </c>
      <c r="P35" s="5" t="s">
        <v>413</v>
      </c>
      <c r="Q35" s="5" t="s">
        <v>413</v>
      </c>
      <c r="R35" s="5" t="s">
        <v>413</v>
      </c>
      <c r="S35" s="5" t="s">
        <v>413</v>
      </c>
      <c r="T35" s="5" t="s">
        <v>413</v>
      </c>
      <c r="U35" s="5" t="s">
        <v>429</v>
      </c>
      <c r="V35" s="5" t="s">
        <v>415</v>
      </c>
      <c r="W35" s="5" t="s">
        <v>417</v>
      </c>
      <c r="X35" s="5" t="s">
        <v>420</v>
      </c>
      <c r="Y35" s="5" t="s">
        <v>417</v>
      </c>
      <c r="Z35" s="5" t="s">
        <v>417</v>
      </c>
      <c r="AA35" s="5" t="s">
        <v>557</v>
      </c>
      <c r="AB35" s="5" t="s">
        <v>420</v>
      </c>
      <c r="AC35" s="5" t="s">
        <v>38</v>
      </c>
      <c r="AD35" s="5" t="s">
        <v>420</v>
      </c>
      <c r="AE35" s="5" t="s">
        <v>420</v>
      </c>
      <c r="AF35" s="5" t="s">
        <v>420</v>
      </c>
      <c r="AG35" s="5" t="s">
        <v>420</v>
      </c>
      <c r="AH35" s="5" t="s">
        <v>420</v>
      </c>
      <c r="AI35" s="5" t="s">
        <v>420</v>
      </c>
      <c r="AJ35" s="5" t="s">
        <v>420</v>
      </c>
      <c r="AK35" s="5" t="s">
        <v>420</v>
      </c>
      <c r="AL35" s="5" t="s">
        <v>420</v>
      </c>
      <c r="AM35" s="5" t="s">
        <v>420</v>
      </c>
      <c r="AN35" s="5" t="s">
        <v>420</v>
      </c>
      <c r="AO35" s="5" t="s">
        <v>420</v>
      </c>
      <c r="AP35" s="5" t="s">
        <v>420</v>
      </c>
      <c r="AQ35" s="5" t="s">
        <v>420</v>
      </c>
      <c r="AR35" s="5" t="s">
        <v>420</v>
      </c>
      <c r="AS35" s="5" t="s">
        <v>420</v>
      </c>
      <c r="AT35" s="5" t="s">
        <v>420</v>
      </c>
      <c r="AU35" s="5" t="s">
        <v>420</v>
      </c>
      <c r="AV35" s="5" t="s">
        <v>420</v>
      </c>
      <c r="AW35" s="5" t="s">
        <v>413</v>
      </c>
      <c r="AX35" s="5" t="s">
        <v>413</v>
      </c>
      <c r="AY35" s="5" t="s">
        <v>413</v>
      </c>
      <c r="AZ35" s="5" t="s">
        <v>413</v>
      </c>
      <c r="BA35" s="5" t="s">
        <v>413</v>
      </c>
      <c r="BB35" s="5" t="s">
        <v>413</v>
      </c>
      <c r="BC35" s="5" t="s">
        <v>420</v>
      </c>
      <c r="BD35" s="5" t="s">
        <v>420</v>
      </c>
      <c r="BE35" s="5" t="s">
        <v>554</v>
      </c>
    </row>
    <row r="36" spans="1:57" s="1" customFormat="1" ht="14.25">
      <c r="A36" s="5">
        <v>33</v>
      </c>
      <c r="B36" s="5" t="s">
        <v>406</v>
      </c>
      <c r="C36" s="5" t="s">
        <v>407</v>
      </c>
      <c r="D36" s="5" t="s">
        <v>290</v>
      </c>
      <c r="E36" s="5" t="s">
        <v>558</v>
      </c>
      <c r="F36" s="5" t="s">
        <v>30</v>
      </c>
      <c r="G36" s="6" t="s">
        <v>408</v>
      </c>
      <c r="H36" s="5" t="s">
        <v>539</v>
      </c>
      <c r="I36" s="5" t="s">
        <v>559</v>
      </c>
      <c r="J36" s="5" t="s">
        <v>290</v>
      </c>
      <c r="K36" s="5" t="s">
        <v>560</v>
      </c>
      <c r="L36" s="5" t="s">
        <v>413</v>
      </c>
      <c r="M36" s="5" t="s">
        <v>413</v>
      </c>
      <c r="N36" s="5" t="s">
        <v>413</v>
      </c>
      <c r="O36" s="5" t="s">
        <v>413</v>
      </c>
      <c r="P36" s="5" t="s">
        <v>413</v>
      </c>
      <c r="Q36" s="5" t="s">
        <v>413</v>
      </c>
      <c r="R36" s="5" t="s">
        <v>413</v>
      </c>
      <c r="S36" s="5" t="s">
        <v>413</v>
      </c>
      <c r="T36" s="5" t="s">
        <v>413</v>
      </c>
      <c r="U36" s="5" t="s">
        <v>429</v>
      </c>
      <c r="V36" s="5" t="s">
        <v>415</v>
      </c>
      <c r="W36" s="5" t="s">
        <v>417</v>
      </c>
      <c r="X36" s="5" t="s">
        <v>420</v>
      </c>
      <c r="Y36" s="5" t="s">
        <v>417</v>
      </c>
      <c r="Z36" s="5" t="s">
        <v>417</v>
      </c>
      <c r="AA36" s="5" t="s">
        <v>561</v>
      </c>
      <c r="AB36" s="5" t="s">
        <v>420</v>
      </c>
      <c r="AC36" s="5" t="s">
        <v>562</v>
      </c>
      <c r="AD36" s="5" t="s">
        <v>420</v>
      </c>
      <c r="AE36" s="5" t="s">
        <v>420</v>
      </c>
      <c r="AF36" s="5" t="s">
        <v>420</v>
      </c>
      <c r="AG36" s="5" t="s">
        <v>420</v>
      </c>
      <c r="AH36" s="5" t="s">
        <v>420</v>
      </c>
      <c r="AI36" s="5" t="s">
        <v>420</v>
      </c>
      <c r="AJ36" s="5" t="s">
        <v>420</v>
      </c>
      <c r="AK36" s="5" t="s">
        <v>420</v>
      </c>
      <c r="AL36" s="5" t="s">
        <v>420</v>
      </c>
      <c r="AM36" s="5" t="s">
        <v>420</v>
      </c>
      <c r="AN36" s="5" t="s">
        <v>420</v>
      </c>
      <c r="AO36" s="5" t="s">
        <v>420</v>
      </c>
      <c r="AP36" s="5" t="s">
        <v>420</v>
      </c>
      <c r="AQ36" s="5" t="s">
        <v>420</v>
      </c>
      <c r="AR36" s="5" t="s">
        <v>420</v>
      </c>
      <c r="AS36" s="5" t="s">
        <v>420</v>
      </c>
      <c r="AT36" s="5" t="s">
        <v>420</v>
      </c>
      <c r="AU36" s="5" t="s">
        <v>420</v>
      </c>
      <c r="AV36" s="5" t="s">
        <v>420</v>
      </c>
      <c r="AW36" s="5" t="s">
        <v>413</v>
      </c>
      <c r="AX36" s="5" t="s">
        <v>413</v>
      </c>
      <c r="AY36" s="5" t="s">
        <v>413</v>
      </c>
      <c r="AZ36" s="5" t="s">
        <v>413</v>
      </c>
      <c r="BA36" s="5" t="s">
        <v>413</v>
      </c>
      <c r="BB36" s="5" t="s">
        <v>413</v>
      </c>
      <c r="BC36" s="5" t="s">
        <v>420</v>
      </c>
      <c r="BD36" s="5" t="s">
        <v>420</v>
      </c>
      <c r="BE36" s="5" t="s">
        <v>558</v>
      </c>
    </row>
    <row r="37" spans="1:57" s="1" customFormat="1" ht="28.5">
      <c r="A37" s="5">
        <v>34</v>
      </c>
      <c r="B37" s="5" t="s">
        <v>406</v>
      </c>
      <c r="C37" s="5" t="s">
        <v>407</v>
      </c>
      <c r="D37" s="5" t="s">
        <v>290</v>
      </c>
      <c r="E37" s="5" t="s">
        <v>32</v>
      </c>
      <c r="F37" s="5" t="s">
        <v>30</v>
      </c>
      <c r="G37" s="6" t="s">
        <v>148</v>
      </c>
      <c r="H37" s="5" t="s">
        <v>563</v>
      </c>
      <c r="I37" s="5" t="s">
        <v>564</v>
      </c>
      <c r="J37" s="5" t="s">
        <v>290</v>
      </c>
      <c r="K37" s="5" t="s">
        <v>565</v>
      </c>
      <c r="L37" s="5" t="s">
        <v>565</v>
      </c>
      <c r="M37" s="5" t="s">
        <v>565</v>
      </c>
      <c r="N37" s="5" t="s">
        <v>413</v>
      </c>
      <c r="O37" s="5" t="s">
        <v>565</v>
      </c>
      <c r="P37" s="5" t="s">
        <v>565</v>
      </c>
      <c r="Q37" s="5" t="s">
        <v>413</v>
      </c>
      <c r="R37" s="5" t="s">
        <v>413</v>
      </c>
      <c r="S37" s="5" t="s">
        <v>413</v>
      </c>
      <c r="T37" s="5" t="s">
        <v>413</v>
      </c>
      <c r="U37" s="5" t="s">
        <v>414</v>
      </c>
      <c r="V37" s="5" t="s">
        <v>415</v>
      </c>
      <c r="W37" s="5" t="s">
        <v>416</v>
      </c>
      <c r="X37" s="5" t="s">
        <v>416</v>
      </c>
      <c r="Y37" s="5" t="s">
        <v>417</v>
      </c>
      <c r="Z37" s="5" t="s">
        <v>417</v>
      </c>
      <c r="AA37" s="5" t="s">
        <v>418</v>
      </c>
      <c r="AB37" s="5" t="s">
        <v>416</v>
      </c>
      <c r="AC37" s="5" t="s">
        <v>38</v>
      </c>
      <c r="AD37" s="5" t="s">
        <v>38</v>
      </c>
      <c r="AE37" s="5" t="s">
        <v>420</v>
      </c>
      <c r="AF37" s="5" t="s">
        <v>566</v>
      </c>
      <c r="AG37" s="5" t="s">
        <v>566</v>
      </c>
      <c r="AH37" s="5" t="s">
        <v>436</v>
      </c>
      <c r="AI37" s="5" t="s">
        <v>525</v>
      </c>
      <c r="AJ37" s="5" t="s">
        <v>420</v>
      </c>
      <c r="AK37" s="5" t="s">
        <v>416</v>
      </c>
      <c r="AL37" s="5" t="s">
        <v>417</v>
      </c>
      <c r="AM37" s="5" t="s">
        <v>420</v>
      </c>
      <c r="AN37" s="5" t="s">
        <v>420</v>
      </c>
      <c r="AO37" s="5" t="s">
        <v>420</v>
      </c>
      <c r="AP37" s="5" t="s">
        <v>420</v>
      </c>
      <c r="AQ37" s="5" t="s">
        <v>420</v>
      </c>
      <c r="AR37" s="5" t="s">
        <v>420</v>
      </c>
      <c r="AS37" s="5" t="s">
        <v>420</v>
      </c>
      <c r="AT37" s="5" t="s">
        <v>420</v>
      </c>
      <c r="AU37" s="5" t="s">
        <v>420</v>
      </c>
      <c r="AV37" s="5" t="s">
        <v>420</v>
      </c>
      <c r="AW37" s="5" t="s">
        <v>413</v>
      </c>
      <c r="AX37" s="5" t="s">
        <v>413</v>
      </c>
      <c r="AY37" s="5" t="s">
        <v>413</v>
      </c>
      <c r="AZ37" s="5" t="s">
        <v>413</v>
      </c>
      <c r="BA37" s="5" t="s">
        <v>413</v>
      </c>
      <c r="BB37" s="5" t="s">
        <v>565</v>
      </c>
      <c r="BC37" s="5" t="s">
        <v>420</v>
      </c>
      <c r="BD37" s="5" t="s">
        <v>420</v>
      </c>
      <c r="BE37" s="5" t="s">
        <v>32</v>
      </c>
    </row>
    <row r="38" spans="1:57" s="1" customFormat="1" ht="28.5">
      <c r="A38" s="5">
        <v>35</v>
      </c>
      <c r="B38" s="5" t="s">
        <v>406</v>
      </c>
      <c r="C38" s="5" t="s">
        <v>407</v>
      </c>
      <c r="D38" s="5" t="s">
        <v>290</v>
      </c>
      <c r="E38" s="5" t="s">
        <v>567</v>
      </c>
      <c r="F38" s="5" t="s">
        <v>30</v>
      </c>
      <c r="G38" s="6" t="s">
        <v>148</v>
      </c>
      <c r="H38" s="5" t="s">
        <v>563</v>
      </c>
      <c r="I38" s="5" t="s">
        <v>568</v>
      </c>
      <c r="J38" s="5" t="s">
        <v>290</v>
      </c>
      <c r="K38" s="5" t="s">
        <v>569</v>
      </c>
      <c r="L38" s="5" t="s">
        <v>413</v>
      </c>
      <c r="M38" s="5" t="s">
        <v>413</v>
      </c>
      <c r="N38" s="5" t="s">
        <v>413</v>
      </c>
      <c r="O38" s="5" t="s">
        <v>413</v>
      </c>
      <c r="P38" s="5" t="s">
        <v>413</v>
      </c>
      <c r="Q38" s="5" t="s">
        <v>413</v>
      </c>
      <c r="R38" s="5" t="s">
        <v>413</v>
      </c>
      <c r="S38" s="5" t="s">
        <v>413</v>
      </c>
      <c r="T38" s="5" t="s">
        <v>413</v>
      </c>
      <c r="U38" s="5" t="s">
        <v>429</v>
      </c>
      <c r="V38" s="5" t="s">
        <v>415</v>
      </c>
      <c r="W38" s="5" t="s">
        <v>417</v>
      </c>
      <c r="X38" s="5" t="s">
        <v>420</v>
      </c>
      <c r="Y38" s="5" t="s">
        <v>417</v>
      </c>
      <c r="Z38" s="5" t="s">
        <v>417</v>
      </c>
      <c r="AA38" s="5" t="s">
        <v>570</v>
      </c>
      <c r="AB38" s="5" t="s">
        <v>420</v>
      </c>
      <c r="AC38" s="5" t="s">
        <v>571</v>
      </c>
      <c r="AD38" s="5" t="s">
        <v>420</v>
      </c>
      <c r="AE38" s="5" t="s">
        <v>420</v>
      </c>
      <c r="AF38" s="5" t="s">
        <v>420</v>
      </c>
      <c r="AG38" s="5" t="s">
        <v>420</v>
      </c>
      <c r="AH38" s="5" t="s">
        <v>420</v>
      </c>
      <c r="AI38" s="5" t="s">
        <v>420</v>
      </c>
      <c r="AJ38" s="5" t="s">
        <v>420</v>
      </c>
      <c r="AK38" s="5" t="s">
        <v>420</v>
      </c>
      <c r="AL38" s="5" t="s">
        <v>420</v>
      </c>
      <c r="AM38" s="5" t="s">
        <v>420</v>
      </c>
      <c r="AN38" s="5" t="s">
        <v>420</v>
      </c>
      <c r="AO38" s="5" t="s">
        <v>420</v>
      </c>
      <c r="AP38" s="5" t="s">
        <v>420</v>
      </c>
      <c r="AQ38" s="5" t="s">
        <v>420</v>
      </c>
      <c r="AR38" s="5" t="s">
        <v>420</v>
      </c>
      <c r="AS38" s="5" t="s">
        <v>420</v>
      </c>
      <c r="AT38" s="5" t="s">
        <v>420</v>
      </c>
      <c r="AU38" s="5" t="s">
        <v>420</v>
      </c>
      <c r="AV38" s="5" t="s">
        <v>420</v>
      </c>
      <c r="AW38" s="5" t="s">
        <v>413</v>
      </c>
      <c r="AX38" s="5" t="s">
        <v>413</v>
      </c>
      <c r="AY38" s="5" t="s">
        <v>413</v>
      </c>
      <c r="AZ38" s="5" t="s">
        <v>413</v>
      </c>
      <c r="BA38" s="5" t="s">
        <v>413</v>
      </c>
      <c r="BB38" s="5" t="s">
        <v>413</v>
      </c>
      <c r="BC38" s="5" t="s">
        <v>420</v>
      </c>
      <c r="BD38" s="5" t="s">
        <v>420</v>
      </c>
      <c r="BE38" s="5" t="s">
        <v>567</v>
      </c>
    </row>
    <row r="39" spans="1:57" s="1" customFormat="1" ht="28.5">
      <c r="A39" s="5">
        <v>36</v>
      </c>
      <c r="B39" s="5" t="s">
        <v>406</v>
      </c>
      <c r="C39" s="5" t="s">
        <v>407</v>
      </c>
      <c r="D39" s="5" t="s">
        <v>290</v>
      </c>
      <c r="E39" s="5" t="s">
        <v>192</v>
      </c>
      <c r="F39" s="5" t="s">
        <v>30</v>
      </c>
      <c r="G39" s="6" t="s">
        <v>148</v>
      </c>
      <c r="H39" s="5" t="s">
        <v>563</v>
      </c>
      <c r="I39" s="5" t="s">
        <v>572</v>
      </c>
      <c r="J39" s="5" t="s">
        <v>168</v>
      </c>
      <c r="K39" s="5" t="s">
        <v>573</v>
      </c>
      <c r="L39" s="5" t="s">
        <v>573</v>
      </c>
      <c r="M39" s="5" t="s">
        <v>573</v>
      </c>
      <c r="N39" s="5" t="s">
        <v>413</v>
      </c>
      <c r="O39" s="5" t="s">
        <v>573</v>
      </c>
      <c r="P39" s="5" t="s">
        <v>573</v>
      </c>
      <c r="Q39" s="5" t="s">
        <v>413</v>
      </c>
      <c r="R39" s="5" t="s">
        <v>413</v>
      </c>
      <c r="S39" s="5" t="s">
        <v>413</v>
      </c>
      <c r="T39" s="5" t="s">
        <v>413</v>
      </c>
      <c r="U39" s="5" t="s">
        <v>414</v>
      </c>
      <c r="V39" s="5" t="s">
        <v>415</v>
      </c>
      <c r="W39" s="5" t="s">
        <v>416</v>
      </c>
      <c r="X39" s="5" t="s">
        <v>417</v>
      </c>
      <c r="Y39" s="5" t="s">
        <v>417</v>
      </c>
      <c r="Z39" s="5" t="s">
        <v>417</v>
      </c>
      <c r="AA39" s="5" t="s">
        <v>451</v>
      </c>
      <c r="AB39" s="5" t="s">
        <v>420</v>
      </c>
      <c r="AC39" s="5" t="s">
        <v>419</v>
      </c>
      <c r="AD39" s="5" t="s">
        <v>38</v>
      </c>
      <c r="AE39" s="5" t="s">
        <v>420</v>
      </c>
      <c r="AF39" s="5" t="s">
        <v>446</v>
      </c>
      <c r="AG39" s="5" t="s">
        <v>446</v>
      </c>
      <c r="AH39" s="5" t="s">
        <v>436</v>
      </c>
      <c r="AI39" s="5" t="s">
        <v>446</v>
      </c>
      <c r="AJ39" s="5" t="s">
        <v>420</v>
      </c>
      <c r="AK39" s="5" t="s">
        <v>416</v>
      </c>
      <c r="AL39" s="5" t="s">
        <v>417</v>
      </c>
      <c r="AM39" s="5" t="s">
        <v>420</v>
      </c>
      <c r="AN39" s="5" t="s">
        <v>420</v>
      </c>
      <c r="AO39" s="5" t="s">
        <v>420</v>
      </c>
      <c r="AP39" s="5" t="s">
        <v>420</v>
      </c>
      <c r="AQ39" s="5" t="s">
        <v>420</v>
      </c>
      <c r="AR39" s="5" t="s">
        <v>420</v>
      </c>
      <c r="AS39" s="5" t="s">
        <v>420</v>
      </c>
      <c r="AT39" s="5" t="s">
        <v>420</v>
      </c>
      <c r="AU39" s="5" t="s">
        <v>420</v>
      </c>
      <c r="AV39" s="5" t="s">
        <v>420</v>
      </c>
      <c r="AW39" s="5" t="s">
        <v>413</v>
      </c>
      <c r="AX39" s="5" t="s">
        <v>413</v>
      </c>
      <c r="AY39" s="5" t="s">
        <v>413</v>
      </c>
      <c r="AZ39" s="5" t="s">
        <v>413</v>
      </c>
      <c r="BA39" s="5" t="s">
        <v>413</v>
      </c>
      <c r="BB39" s="5" t="s">
        <v>573</v>
      </c>
      <c r="BC39" s="5" t="s">
        <v>420</v>
      </c>
      <c r="BD39" s="5" t="s">
        <v>420</v>
      </c>
      <c r="BE39" s="5" t="s">
        <v>192</v>
      </c>
    </row>
    <row r="40" spans="1:57" s="1" customFormat="1" ht="28.5">
      <c r="A40" s="5">
        <v>37</v>
      </c>
      <c r="B40" s="5" t="s">
        <v>406</v>
      </c>
      <c r="C40" s="5" t="s">
        <v>407</v>
      </c>
      <c r="D40" s="5" t="s">
        <v>290</v>
      </c>
      <c r="E40" s="5" t="s">
        <v>123</v>
      </c>
      <c r="F40" s="5" t="s">
        <v>30</v>
      </c>
      <c r="G40" s="6" t="s">
        <v>148</v>
      </c>
      <c r="H40" s="5" t="s">
        <v>563</v>
      </c>
      <c r="I40" s="5" t="s">
        <v>574</v>
      </c>
      <c r="J40" s="5" t="s">
        <v>575</v>
      </c>
      <c r="K40" s="5" t="s">
        <v>262</v>
      </c>
      <c r="L40" s="5" t="s">
        <v>262</v>
      </c>
      <c r="M40" s="5" t="s">
        <v>262</v>
      </c>
      <c r="N40" s="5" t="s">
        <v>413</v>
      </c>
      <c r="O40" s="5" t="s">
        <v>262</v>
      </c>
      <c r="P40" s="5" t="s">
        <v>262</v>
      </c>
      <c r="Q40" s="5" t="s">
        <v>413</v>
      </c>
      <c r="R40" s="5" t="s">
        <v>413</v>
      </c>
      <c r="S40" s="5" t="s">
        <v>413</v>
      </c>
      <c r="T40" s="5" t="s">
        <v>413</v>
      </c>
      <c r="U40" s="5" t="s">
        <v>414</v>
      </c>
      <c r="V40" s="5" t="s">
        <v>415</v>
      </c>
      <c r="W40" s="5" t="s">
        <v>416</v>
      </c>
      <c r="X40" s="5" t="s">
        <v>417</v>
      </c>
      <c r="Y40" s="5" t="s">
        <v>417</v>
      </c>
      <c r="Z40" s="5" t="s">
        <v>417</v>
      </c>
      <c r="AA40" s="5" t="s">
        <v>576</v>
      </c>
      <c r="AB40" s="5" t="s">
        <v>417</v>
      </c>
      <c r="AC40" s="5" t="s">
        <v>126</v>
      </c>
      <c r="AD40" s="5" t="s">
        <v>469</v>
      </c>
      <c r="AE40" s="5" t="s">
        <v>420</v>
      </c>
      <c r="AF40" s="5" t="s">
        <v>566</v>
      </c>
      <c r="AG40" s="5" t="s">
        <v>566</v>
      </c>
      <c r="AH40" s="5" t="s">
        <v>577</v>
      </c>
      <c r="AI40" s="5" t="s">
        <v>525</v>
      </c>
      <c r="AJ40" s="5" t="s">
        <v>420</v>
      </c>
      <c r="AK40" s="5" t="s">
        <v>416</v>
      </c>
      <c r="AL40" s="5" t="s">
        <v>417</v>
      </c>
      <c r="AM40" s="5" t="s">
        <v>420</v>
      </c>
      <c r="AN40" s="5" t="s">
        <v>420</v>
      </c>
      <c r="AO40" s="5" t="s">
        <v>420</v>
      </c>
      <c r="AP40" s="5" t="s">
        <v>420</v>
      </c>
      <c r="AQ40" s="5" t="s">
        <v>420</v>
      </c>
      <c r="AR40" s="5" t="s">
        <v>420</v>
      </c>
      <c r="AS40" s="5" t="s">
        <v>420</v>
      </c>
      <c r="AT40" s="5" t="s">
        <v>420</v>
      </c>
      <c r="AU40" s="5" t="s">
        <v>420</v>
      </c>
      <c r="AV40" s="5" t="s">
        <v>420</v>
      </c>
      <c r="AW40" s="5" t="s">
        <v>413</v>
      </c>
      <c r="AX40" s="5" t="s">
        <v>413</v>
      </c>
      <c r="AY40" s="5" t="s">
        <v>413</v>
      </c>
      <c r="AZ40" s="5" t="s">
        <v>413</v>
      </c>
      <c r="BA40" s="5" t="s">
        <v>413</v>
      </c>
      <c r="BB40" s="5" t="s">
        <v>262</v>
      </c>
      <c r="BC40" s="5" t="s">
        <v>420</v>
      </c>
      <c r="BD40" s="5" t="s">
        <v>420</v>
      </c>
      <c r="BE40" s="5" t="s">
        <v>123</v>
      </c>
    </row>
    <row r="41" spans="1:57" s="1" customFormat="1" ht="28.5">
      <c r="A41" s="5">
        <v>38</v>
      </c>
      <c r="B41" s="5" t="s">
        <v>406</v>
      </c>
      <c r="C41" s="5" t="s">
        <v>407</v>
      </c>
      <c r="D41" s="5" t="s">
        <v>290</v>
      </c>
      <c r="E41" s="5" t="s">
        <v>117</v>
      </c>
      <c r="F41" s="5" t="s">
        <v>30</v>
      </c>
      <c r="G41" s="6" t="s">
        <v>156</v>
      </c>
      <c r="H41" s="5" t="s">
        <v>578</v>
      </c>
      <c r="I41" s="5" t="s">
        <v>579</v>
      </c>
      <c r="J41" s="5" t="s">
        <v>290</v>
      </c>
      <c r="K41" s="5" t="s">
        <v>580</v>
      </c>
      <c r="L41" s="5" t="s">
        <v>580</v>
      </c>
      <c r="M41" s="5" t="s">
        <v>580</v>
      </c>
      <c r="N41" s="5" t="s">
        <v>413</v>
      </c>
      <c r="O41" s="5" t="s">
        <v>580</v>
      </c>
      <c r="P41" s="5" t="s">
        <v>580</v>
      </c>
      <c r="Q41" s="5" t="s">
        <v>413</v>
      </c>
      <c r="R41" s="5" t="s">
        <v>413</v>
      </c>
      <c r="S41" s="5" t="s">
        <v>413</v>
      </c>
      <c r="T41" s="5" t="s">
        <v>413</v>
      </c>
      <c r="U41" s="5" t="s">
        <v>414</v>
      </c>
      <c r="V41" s="5" t="s">
        <v>415</v>
      </c>
      <c r="W41" s="5" t="s">
        <v>416</v>
      </c>
      <c r="X41" s="5" t="s">
        <v>416</v>
      </c>
      <c r="Y41" s="5" t="s">
        <v>420</v>
      </c>
      <c r="Z41" s="5" t="s">
        <v>417</v>
      </c>
      <c r="AA41" s="5" t="s">
        <v>576</v>
      </c>
      <c r="AB41" s="5" t="s">
        <v>417</v>
      </c>
      <c r="AC41" s="5" t="s">
        <v>105</v>
      </c>
      <c r="AD41" s="5" t="s">
        <v>105</v>
      </c>
      <c r="AE41" s="5" t="s">
        <v>420</v>
      </c>
      <c r="AF41" s="5" t="s">
        <v>446</v>
      </c>
      <c r="AG41" s="5" t="s">
        <v>446</v>
      </c>
      <c r="AH41" s="5" t="s">
        <v>436</v>
      </c>
      <c r="AI41" s="5" t="s">
        <v>446</v>
      </c>
      <c r="AJ41" s="5" t="s">
        <v>420</v>
      </c>
      <c r="AK41" s="5" t="s">
        <v>416</v>
      </c>
      <c r="AL41" s="5" t="s">
        <v>417</v>
      </c>
      <c r="AM41" s="5" t="s">
        <v>420</v>
      </c>
      <c r="AN41" s="5" t="s">
        <v>420</v>
      </c>
      <c r="AO41" s="5" t="s">
        <v>420</v>
      </c>
      <c r="AP41" s="5" t="s">
        <v>420</v>
      </c>
      <c r="AQ41" s="5" t="s">
        <v>420</v>
      </c>
      <c r="AR41" s="5" t="s">
        <v>420</v>
      </c>
      <c r="AS41" s="5" t="s">
        <v>420</v>
      </c>
      <c r="AT41" s="5" t="s">
        <v>420</v>
      </c>
      <c r="AU41" s="5" t="s">
        <v>420</v>
      </c>
      <c r="AV41" s="5" t="s">
        <v>420</v>
      </c>
      <c r="AW41" s="5" t="s">
        <v>413</v>
      </c>
      <c r="AX41" s="5" t="s">
        <v>413</v>
      </c>
      <c r="AY41" s="5" t="s">
        <v>413</v>
      </c>
      <c r="AZ41" s="5" t="s">
        <v>413</v>
      </c>
      <c r="BA41" s="5" t="s">
        <v>413</v>
      </c>
      <c r="BB41" s="5" t="s">
        <v>580</v>
      </c>
      <c r="BC41" s="5" t="s">
        <v>420</v>
      </c>
      <c r="BD41" s="5" t="s">
        <v>420</v>
      </c>
      <c r="BE41" s="5" t="s">
        <v>117</v>
      </c>
    </row>
    <row r="42" spans="1:57" s="1" customFormat="1" ht="28.5">
      <c r="A42" s="5">
        <v>39</v>
      </c>
      <c r="B42" s="5" t="s">
        <v>406</v>
      </c>
      <c r="C42" s="5" t="s">
        <v>407</v>
      </c>
      <c r="D42" s="5" t="s">
        <v>290</v>
      </c>
      <c r="E42" s="5" t="s">
        <v>212</v>
      </c>
      <c r="F42" s="5" t="s">
        <v>30</v>
      </c>
      <c r="G42" s="6" t="s">
        <v>156</v>
      </c>
      <c r="H42" s="5" t="s">
        <v>581</v>
      </c>
      <c r="I42" s="5" t="s">
        <v>582</v>
      </c>
      <c r="J42" s="5" t="s">
        <v>290</v>
      </c>
      <c r="K42" s="5" t="s">
        <v>583</v>
      </c>
      <c r="L42" s="5" t="s">
        <v>413</v>
      </c>
      <c r="M42" s="5" t="s">
        <v>413</v>
      </c>
      <c r="N42" s="5" t="s">
        <v>413</v>
      </c>
      <c r="O42" s="5" t="s">
        <v>413</v>
      </c>
      <c r="P42" s="5" t="s">
        <v>413</v>
      </c>
      <c r="Q42" s="5" t="s">
        <v>413</v>
      </c>
      <c r="R42" s="5" t="s">
        <v>413</v>
      </c>
      <c r="S42" s="5" t="s">
        <v>413</v>
      </c>
      <c r="T42" s="5" t="s">
        <v>413</v>
      </c>
      <c r="U42" s="5" t="s">
        <v>414</v>
      </c>
      <c r="V42" s="5" t="s">
        <v>415</v>
      </c>
      <c r="W42" s="5" t="s">
        <v>416</v>
      </c>
      <c r="X42" s="5" t="s">
        <v>417</v>
      </c>
      <c r="Y42" s="5" t="s">
        <v>417</v>
      </c>
      <c r="Z42" s="5" t="s">
        <v>417</v>
      </c>
      <c r="AA42" s="5" t="s">
        <v>584</v>
      </c>
      <c r="AB42" s="5" t="s">
        <v>417</v>
      </c>
      <c r="AC42" s="5" t="s">
        <v>60</v>
      </c>
      <c r="AD42" s="5" t="s">
        <v>60</v>
      </c>
      <c r="AE42" s="5" t="s">
        <v>417</v>
      </c>
      <c r="AF42" s="5" t="s">
        <v>585</v>
      </c>
      <c r="AG42" s="5" t="s">
        <v>586</v>
      </c>
      <c r="AH42" s="5" t="s">
        <v>587</v>
      </c>
      <c r="AI42" s="5" t="s">
        <v>585</v>
      </c>
      <c r="AJ42" s="5" t="s">
        <v>420</v>
      </c>
      <c r="AK42" s="5" t="s">
        <v>416</v>
      </c>
      <c r="AL42" s="5" t="s">
        <v>417</v>
      </c>
      <c r="AM42" s="5" t="s">
        <v>420</v>
      </c>
      <c r="AN42" s="5" t="s">
        <v>420</v>
      </c>
      <c r="AO42" s="5" t="s">
        <v>420</v>
      </c>
      <c r="AP42" s="5" t="s">
        <v>420</v>
      </c>
      <c r="AQ42" s="5" t="s">
        <v>420</v>
      </c>
      <c r="AR42" s="5" t="s">
        <v>420</v>
      </c>
      <c r="AS42" s="5" t="s">
        <v>420</v>
      </c>
      <c r="AT42" s="5" t="s">
        <v>420</v>
      </c>
      <c r="AU42" s="5" t="s">
        <v>420</v>
      </c>
      <c r="AV42" s="5" t="s">
        <v>420</v>
      </c>
      <c r="AW42" s="5" t="s">
        <v>413</v>
      </c>
      <c r="AX42" s="5" t="s">
        <v>413</v>
      </c>
      <c r="AY42" s="5" t="s">
        <v>413</v>
      </c>
      <c r="AZ42" s="5" t="s">
        <v>413</v>
      </c>
      <c r="BA42" s="5" t="s">
        <v>413</v>
      </c>
      <c r="BB42" s="5" t="s">
        <v>413</v>
      </c>
      <c r="BC42" s="5" t="s">
        <v>420</v>
      </c>
      <c r="BD42" s="5" t="s">
        <v>420</v>
      </c>
      <c r="BE42" s="5" t="s">
        <v>212</v>
      </c>
    </row>
    <row r="43" spans="1:57" s="1" customFormat="1" ht="28.5">
      <c r="A43" s="5">
        <v>40</v>
      </c>
      <c r="B43" s="5" t="s">
        <v>406</v>
      </c>
      <c r="C43" s="5" t="s">
        <v>407</v>
      </c>
      <c r="D43" s="5" t="s">
        <v>290</v>
      </c>
      <c r="E43" s="5" t="s">
        <v>155</v>
      </c>
      <c r="F43" s="5" t="s">
        <v>30</v>
      </c>
      <c r="G43" s="6" t="s">
        <v>156</v>
      </c>
      <c r="H43" s="5" t="s">
        <v>581</v>
      </c>
      <c r="I43" s="5" t="s">
        <v>588</v>
      </c>
      <c r="J43" s="5" t="s">
        <v>158</v>
      </c>
      <c r="K43" s="5" t="s">
        <v>589</v>
      </c>
      <c r="L43" s="5" t="s">
        <v>589</v>
      </c>
      <c r="M43" s="5" t="s">
        <v>589</v>
      </c>
      <c r="N43" s="5" t="s">
        <v>413</v>
      </c>
      <c r="O43" s="5" t="s">
        <v>589</v>
      </c>
      <c r="P43" s="5" t="s">
        <v>589</v>
      </c>
      <c r="Q43" s="5" t="s">
        <v>413</v>
      </c>
      <c r="R43" s="5" t="s">
        <v>413</v>
      </c>
      <c r="S43" s="5" t="s">
        <v>413</v>
      </c>
      <c r="T43" s="5" t="s">
        <v>413</v>
      </c>
      <c r="U43" s="5" t="s">
        <v>414</v>
      </c>
      <c r="V43" s="5" t="s">
        <v>415</v>
      </c>
      <c r="W43" s="5" t="s">
        <v>416</v>
      </c>
      <c r="X43" s="5" t="s">
        <v>417</v>
      </c>
      <c r="Y43" s="5" t="s">
        <v>416</v>
      </c>
      <c r="Z43" s="5" t="s">
        <v>417</v>
      </c>
      <c r="AA43" s="5" t="s">
        <v>451</v>
      </c>
      <c r="AB43" s="5" t="s">
        <v>420</v>
      </c>
      <c r="AC43" s="5" t="s">
        <v>38</v>
      </c>
      <c r="AD43" s="5" t="s">
        <v>590</v>
      </c>
      <c r="AE43" s="5" t="s">
        <v>420</v>
      </c>
      <c r="AF43" s="5" t="s">
        <v>446</v>
      </c>
      <c r="AG43" s="5" t="s">
        <v>446</v>
      </c>
      <c r="AH43" s="5" t="s">
        <v>436</v>
      </c>
      <c r="AI43" s="5" t="s">
        <v>446</v>
      </c>
      <c r="AJ43" s="5" t="s">
        <v>420</v>
      </c>
      <c r="AK43" s="5" t="s">
        <v>416</v>
      </c>
      <c r="AL43" s="5" t="s">
        <v>417</v>
      </c>
      <c r="AM43" s="5" t="s">
        <v>420</v>
      </c>
      <c r="AN43" s="5" t="s">
        <v>420</v>
      </c>
      <c r="AO43" s="5" t="s">
        <v>420</v>
      </c>
      <c r="AP43" s="5" t="s">
        <v>420</v>
      </c>
      <c r="AQ43" s="5" t="s">
        <v>420</v>
      </c>
      <c r="AR43" s="5" t="s">
        <v>420</v>
      </c>
      <c r="AS43" s="5" t="s">
        <v>420</v>
      </c>
      <c r="AT43" s="5" t="s">
        <v>420</v>
      </c>
      <c r="AU43" s="5" t="s">
        <v>420</v>
      </c>
      <c r="AV43" s="5" t="s">
        <v>420</v>
      </c>
      <c r="AW43" s="5" t="s">
        <v>413</v>
      </c>
      <c r="AX43" s="5" t="s">
        <v>413</v>
      </c>
      <c r="AY43" s="5" t="s">
        <v>413</v>
      </c>
      <c r="AZ43" s="5" t="s">
        <v>413</v>
      </c>
      <c r="BA43" s="5" t="s">
        <v>413</v>
      </c>
      <c r="BB43" s="5" t="s">
        <v>589</v>
      </c>
      <c r="BC43" s="5" t="s">
        <v>420</v>
      </c>
      <c r="BD43" s="5" t="s">
        <v>420</v>
      </c>
      <c r="BE43" s="5" t="s">
        <v>155</v>
      </c>
    </row>
    <row r="44" spans="1:57" s="1" customFormat="1" ht="28.5">
      <c r="A44" s="5">
        <v>41</v>
      </c>
      <c r="B44" s="5" t="s">
        <v>406</v>
      </c>
      <c r="C44" s="5" t="s">
        <v>407</v>
      </c>
      <c r="D44" s="5" t="s">
        <v>290</v>
      </c>
      <c r="E44" s="5" t="s">
        <v>132</v>
      </c>
      <c r="F44" s="5" t="s">
        <v>30</v>
      </c>
      <c r="G44" s="6" t="s">
        <v>156</v>
      </c>
      <c r="H44" s="5" t="s">
        <v>581</v>
      </c>
      <c r="I44" s="5" t="s">
        <v>591</v>
      </c>
      <c r="J44" s="5" t="s">
        <v>290</v>
      </c>
      <c r="K44" s="5" t="s">
        <v>592</v>
      </c>
      <c r="L44" s="5" t="s">
        <v>262</v>
      </c>
      <c r="M44" s="5" t="s">
        <v>262</v>
      </c>
      <c r="N44" s="5" t="s">
        <v>413</v>
      </c>
      <c r="O44" s="5" t="s">
        <v>262</v>
      </c>
      <c r="P44" s="5" t="s">
        <v>262</v>
      </c>
      <c r="Q44" s="5" t="s">
        <v>413</v>
      </c>
      <c r="R44" s="5" t="s">
        <v>413</v>
      </c>
      <c r="S44" s="5" t="s">
        <v>413</v>
      </c>
      <c r="T44" s="5" t="s">
        <v>413</v>
      </c>
      <c r="U44" s="5" t="s">
        <v>414</v>
      </c>
      <c r="V44" s="5" t="s">
        <v>415</v>
      </c>
      <c r="W44" s="5" t="s">
        <v>416</v>
      </c>
      <c r="X44" s="5" t="s">
        <v>416</v>
      </c>
      <c r="Y44" s="5" t="s">
        <v>420</v>
      </c>
      <c r="Z44" s="5" t="s">
        <v>417</v>
      </c>
      <c r="AA44" s="5" t="s">
        <v>576</v>
      </c>
      <c r="AB44" s="5" t="s">
        <v>417</v>
      </c>
      <c r="AC44" s="5" t="s">
        <v>105</v>
      </c>
      <c r="AD44" s="5" t="s">
        <v>105</v>
      </c>
      <c r="AE44" s="5" t="s">
        <v>417</v>
      </c>
      <c r="AF44" s="5" t="s">
        <v>446</v>
      </c>
      <c r="AG44" s="5" t="s">
        <v>446</v>
      </c>
      <c r="AH44" s="5" t="s">
        <v>436</v>
      </c>
      <c r="AI44" s="5" t="s">
        <v>446</v>
      </c>
      <c r="AJ44" s="5" t="s">
        <v>420</v>
      </c>
      <c r="AK44" s="5" t="s">
        <v>416</v>
      </c>
      <c r="AL44" s="5" t="s">
        <v>417</v>
      </c>
      <c r="AM44" s="5" t="s">
        <v>420</v>
      </c>
      <c r="AN44" s="5" t="s">
        <v>420</v>
      </c>
      <c r="AO44" s="5" t="s">
        <v>420</v>
      </c>
      <c r="AP44" s="5" t="s">
        <v>420</v>
      </c>
      <c r="AQ44" s="5" t="s">
        <v>420</v>
      </c>
      <c r="AR44" s="5" t="s">
        <v>420</v>
      </c>
      <c r="AS44" s="5" t="s">
        <v>420</v>
      </c>
      <c r="AT44" s="5" t="s">
        <v>420</v>
      </c>
      <c r="AU44" s="5" t="s">
        <v>420</v>
      </c>
      <c r="AV44" s="5" t="s">
        <v>420</v>
      </c>
      <c r="AW44" s="5" t="s">
        <v>413</v>
      </c>
      <c r="AX44" s="5" t="s">
        <v>413</v>
      </c>
      <c r="AY44" s="5" t="s">
        <v>413</v>
      </c>
      <c r="AZ44" s="5" t="s">
        <v>413</v>
      </c>
      <c r="BA44" s="5" t="s">
        <v>413</v>
      </c>
      <c r="BB44" s="5" t="s">
        <v>262</v>
      </c>
      <c r="BC44" s="5" t="s">
        <v>420</v>
      </c>
      <c r="BD44" s="5" t="s">
        <v>420</v>
      </c>
      <c r="BE44" s="5" t="s">
        <v>132</v>
      </c>
    </row>
    <row r="45" spans="1:57" s="1" customFormat="1" ht="28.5">
      <c r="A45" s="5">
        <v>42</v>
      </c>
      <c r="B45" s="5" t="s">
        <v>406</v>
      </c>
      <c r="C45" s="5" t="s">
        <v>407</v>
      </c>
      <c r="D45" s="5" t="s">
        <v>290</v>
      </c>
      <c r="E45" s="5" t="s">
        <v>111</v>
      </c>
      <c r="F45" s="5" t="s">
        <v>30</v>
      </c>
      <c r="G45" s="6" t="s">
        <v>593</v>
      </c>
      <c r="H45" s="5" t="s">
        <v>110</v>
      </c>
      <c r="I45" s="5" t="s">
        <v>594</v>
      </c>
      <c r="J45" s="5" t="s">
        <v>290</v>
      </c>
      <c r="K45" s="5" t="s">
        <v>595</v>
      </c>
      <c r="L45" s="5" t="s">
        <v>595</v>
      </c>
      <c r="M45" s="5" t="s">
        <v>595</v>
      </c>
      <c r="N45" s="5" t="s">
        <v>413</v>
      </c>
      <c r="O45" s="5" t="s">
        <v>595</v>
      </c>
      <c r="P45" s="5" t="s">
        <v>413</v>
      </c>
      <c r="Q45" s="5" t="s">
        <v>413</v>
      </c>
      <c r="R45" s="5" t="s">
        <v>413</v>
      </c>
      <c r="S45" s="5" t="s">
        <v>595</v>
      </c>
      <c r="T45" s="5" t="s">
        <v>413</v>
      </c>
      <c r="U45" s="5" t="s">
        <v>414</v>
      </c>
      <c r="V45" s="5" t="s">
        <v>415</v>
      </c>
      <c r="W45" s="5" t="s">
        <v>416</v>
      </c>
      <c r="X45" s="5" t="s">
        <v>416</v>
      </c>
      <c r="Y45" s="5" t="s">
        <v>420</v>
      </c>
      <c r="Z45" s="5" t="s">
        <v>417</v>
      </c>
      <c r="AA45" s="5" t="s">
        <v>418</v>
      </c>
      <c r="AB45" s="5" t="s">
        <v>417</v>
      </c>
      <c r="AC45" s="5" t="s">
        <v>79</v>
      </c>
      <c r="AD45" s="5" t="s">
        <v>79</v>
      </c>
      <c r="AE45" s="5" t="s">
        <v>420</v>
      </c>
      <c r="AF45" s="5" t="s">
        <v>446</v>
      </c>
      <c r="AG45" s="5" t="s">
        <v>446</v>
      </c>
      <c r="AH45" s="5" t="s">
        <v>436</v>
      </c>
      <c r="AI45" s="5" t="s">
        <v>446</v>
      </c>
      <c r="AJ45" s="5" t="s">
        <v>420</v>
      </c>
      <c r="AK45" s="5" t="s">
        <v>416</v>
      </c>
      <c r="AL45" s="5" t="s">
        <v>417</v>
      </c>
      <c r="AM45" s="5" t="s">
        <v>420</v>
      </c>
      <c r="AN45" s="5" t="s">
        <v>420</v>
      </c>
      <c r="AO45" s="5" t="s">
        <v>420</v>
      </c>
      <c r="AP45" s="5" t="s">
        <v>420</v>
      </c>
      <c r="AQ45" s="5" t="s">
        <v>420</v>
      </c>
      <c r="AR45" s="5" t="s">
        <v>420</v>
      </c>
      <c r="AS45" s="5" t="s">
        <v>420</v>
      </c>
      <c r="AT45" s="5" t="s">
        <v>420</v>
      </c>
      <c r="AU45" s="5" t="s">
        <v>420</v>
      </c>
      <c r="AV45" s="5" t="s">
        <v>420</v>
      </c>
      <c r="AW45" s="5" t="s">
        <v>413</v>
      </c>
      <c r="AX45" s="5" t="s">
        <v>413</v>
      </c>
      <c r="AY45" s="5" t="s">
        <v>413</v>
      </c>
      <c r="AZ45" s="5" t="s">
        <v>413</v>
      </c>
      <c r="BA45" s="5" t="s">
        <v>413</v>
      </c>
      <c r="BB45" s="5" t="s">
        <v>595</v>
      </c>
      <c r="BC45" s="5" t="s">
        <v>420</v>
      </c>
      <c r="BD45" s="5" t="s">
        <v>420</v>
      </c>
      <c r="BE45" s="5" t="s">
        <v>111</v>
      </c>
    </row>
    <row r="46" spans="1:57" s="1" customFormat="1" ht="28.5">
      <c r="A46" s="5">
        <v>43</v>
      </c>
      <c r="B46" s="5" t="s">
        <v>406</v>
      </c>
      <c r="C46" s="5" t="s">
        <v>407</v>
      </c>
      <c r="D46" s="5" t="s">
        <v>290</v>
      </c>
      <c r="E46" s="5" t="s">
        <v>596</v>
      </c>
      <c r="F46" s="5" t="s">
        <v>30</v>
      </c>
      <c r="G46" s="6" t="s">
        <v>593</v>
      </c>
      <c r="H46" s="5" t="s">
        <v>451</v>
      </c>
      <c r="I46" s="5" t="s">
        <v>597</v>
      </c>
      <c r="J46" s="5" t="s">
        <v>290</v>
      </c>
      <c r="K46" s="5" t="s">
        <v>598</v>
      </c>
      <c r="L46" s="5" t="s">
        <v>413</v>
      </c>
      <c r="M46" s="5" t="s">
        <v>413</v>
      </c>
      <c r="N46" s="5" t="s">
        <v>413</v>
      </c>
      <c r="O46" s="5" t="s">
        <v>413</v>
      </c>
      <c r="P46" s="5" t="s">
        <v>413</v>
      </c>
      <c r="Q46" s="5" t="s">
        <v>413</v>
      </c>
      <c r="R46" s="5" t="s">
        <v>413</v>
      </c>
      <c r="S46" s="5" t="s">
        <v>413</v>
      </c>
      <c r="T46" s="5" t="s">
        <v>413</v>
      </c>
      <c r="U46" s="5" t="s">
        <v>429</v>
      </c>
      <c r="V46" s="5" t="s">
        <v>415</v>
      </c>
      <c r="W46" s="5" t="s">
        <v>417</v>
      </c>
      <c r="X46" s="5" t="s">
        <v>420</v>
      </c>
      <c r="Y46" s="5" t="s">
        <v>417</v>
      </c>
      <c r="Z46" s="5" t="s">
        <v>417</v>
      </c>
      <c r="AA46" s="5" t="s">
        <v>599</v>
      </c>
      <c r="AB46" s="5" t="s">
        <v>420</v>
      </c>
      <c r="AC46" s="5" t="s">
        <v>600</v>
      </c>
      <c r="AD46" s="5" t="s">
        <v>420</v>
      </c>
      <c r="AE46" s="5" t="s">
        <v>420</v>
      </c>
      <c r="AF46" s="5" t="s">
        <v>420</v>
      </c>
      <c r="AG46" s="5" t="s">
        <v>420</v>
      </c>
      <c r="AH46" s="5" t="s">
        <v>420</v>
      </c>
      <c r="AI46" s="5" t="s">
        <v>420</v>
      </c>
      <c r="AJ46" s="5" t="s">
        <v>420</v>
      </c>
      <c r="AK46" s="5" t="s">
        <v>420</v>
      </c>
      <c r="AL46" s="5" t="s">
        <v>420</v>
      </c>
      <c r="AM46" s="5" t="s">
        <v>420</v>
      </c>
      <c r="AN46" s="5" t="s">
        <v>420</v>
      </c>
      <c r="AO46" s="5" t="s">
        <v>420</v>
      </c>
      <c r="AP46" s="5" t="s">
        <v>420</v>
      </c>
      <c r="AQ46" s="5" t="s">
        <v>420</v>
      </c>
      <c r="AR46" s="5" t="s">
        <v>420</v>
      </c>
      <c r="AS46" s="5" t="s">
        <v>420</v>
      </c>
      <c r="AT46" s="5" t="s">
        <v>420</v>
      </c>
      <c r="AU46" s="5" t="s">
        <v>420</v>
      </c>
      <c r="AV46" s="5" t="s">
        <v>420</v>
      </c>
      <c r="AW46" s="5" t="s">
        <v>413</v>
      </c>
      <c r="AX46" s="5" t="s">
        <v>413</v>
      </c>
      <c r="AY46" s="5" t="s">
        <v>413</v>
      </c>
      <c r="AZ46" s="5" t="s">
        <v>413</v>
      </c>
      <c r="BA46" s="5" t="s">
        <v>413</v>
      </c>
      <c r="BB46" s="5" t="s">
        <v>413</v>
      </c>
      <c r="BC46" s="5" t="s">
        <v>420</v>
      </c>
      <c r="BD46" s="5" t="s">
        <v>420</v>
      </c>
      <c r="BE46" s="5" t="s">
        <v>596</v>
      </c>
    </row>
    <row r="47" spans="1:57" s="1" customFormat="1" ht="14.25">
      <c r="A47" s="5">
        <v>44</v>
      </c>
      <c r="B47" s="5" t="s">
        <v>406</v>
      </c>
      <c r="C47" s="5" t="s">
        <v>407</v>
      </c>
      <c r="D47" s="5" t="s">
        <v>290</v>
      </c>
      <c r="E47" s="5" t="s">
        <v>344</v>
      </c>
      <c r="F47" s="5" t="s">
        <v>329</v>
      </c>
      <c r="G47" s="6" t="s">
        <v>601</v>
      </c>
      <c r="H47" s="5" t="s">
        <v>602</v>
      </c>
      <c r="I47" s="5" t="s">
        <v>603</v>
      </c>
      <c r="J47" s="5" t="s">
        <v>420</v>
      </c>
      <c r="K47" s="5" t="s">
        <v>604</v>
      </c>
      <c r="L47" s="5" t="s">
        <v>604</v>
      </c>
      <c r="M47" s="5" t="s">
        <v>604</v>
      </c>
      <c r="N47" s="5" t="s">
        <v>413</v>
      </c>
      <c r="O47" s="5" t="s">
        <v>604</v>
      </c>
      <c r="P47" s="5" t="s">
        <v>604</v>
      </c>
      <c r="Q47" s="5" t="s">
        <v>413</v>
      </c>
      <c r="R47" s="5" t="s">
        <v>413</v>
      </c>
      <c r="S47" s="5" t="s">
        <v>413</v>
      </c>
      <c r="T47" s="5" t="s">
        <v>413</v>
      </c>
      <c r="U47" s="5" t="s">
        <v>414</v>
      </c>
      <c r="V47" s="5" t="s">
        <v>415</v>
      </c>
      <c r="W47" s="5" t="s">
        <v>416</v>
      </c>
      <c r="X47" s="5" t="s">
        <v>416</v>
      </c>
      <c r="Y47" s="5" t="s">
        <v>417</v>
      </c>
      <c r="Z47" s="5" t="s">
        <v>417</v>
      </c>
      <c r="AA47" s="5" t="s">
        <v>605</v>
      </c>
      <c r="AB47" s="5" t="s">
        <v>420</v>
      </c>
      <c r="AC47" s="5" t="s">
        <v>606</v>
      </c>
      <c r="AD47" s="5" t="s">
        <v>339</v>
      </c>
      <c r="AE47" s="5" t="s">
        <v>420</v>
      </c>
      <c r="AF47" s="5" t="s">
        <v>446</v>
      </c>
      <c r="AG47" s="5" t="s">
        <v>446</v>
      </c>
      <c r="AH47" s="5" t="s">
        <v>436</v>
      </c>
      <c r="AI47" s="5" t="s">
        <v>446</v>
      </c>
      <c r="AJ47" s="5" t="s">
        <v>420</v>
      </c>
      <c r="AK47" s="5" t="s">
        <v>416</v>
      </c>
      <c r="AL47" s="5" t="s">
        <v>417</v>
      </c>
      <c r="AM47" s="5" t="s">
        <v>420</v>
      </c>
      <c r="AN47" s="5" t="s">
        <v>420</v>
      </c>
      <c r="AO47" s="5" t="s">
        <v>420</v>
      </c>
      <c r="AP47" s="5" t="s">
        <v>420</v>
      </c>
      <c r="AQ47" s="5" t="s">
        <v>420</v>
      </c>
      <c r="AR47" s="5" t="s">
        <v>420</v>
      </c>
      <c r="AS47" s="5" t="s">
        <v>420</v>
      </c>
      <c r="AT47" s="5" t="s">
        <v>420</v>
      </c>
      <c r="AU47" s="5" t="s">
        <v>420</v>
      </c>
      <c r="AV47" s="5" t="s">
        <v>420</v>
      </c>
      <c r="AW47" s="5" t="s">
        <v>413</v>
      </c>
      <c r="AX47" s="5" t="s">
        <v>413</v>
      </c>
      <c r="AY47" s="5" t="s">
        <v>413</v>
      </c>
      <c r="AZ47" s="5" t="s">
        <v>413</v>
      </c>
      <c r="BA47" s="5" t="s">
        <v>413</v>
      </c>
      <c r="BB47" s="5" t="s">
        <v>604</v>
      </c>
      <c r="BC47" s="5" t="s">
        <v>420</v>
      </c>
      <c r="BD47" s="5" t="s">
        <v>420</v>
      </c>
      <c r="BE47" s="5" t="s">
        <v>344</v>
      </c>
    </row>
    <row r="48" spans="1:57" s="1" customFormat="1" ht="14.25">
      <c r="A48" s="5">
        <v>45</v>
      </c>
      <c r="B48" s="5" t="s">
        <v>406</v>
      </c>
      <c r="C48" s="5" t="s">
        <v>407</v>
      </c>
      <c r="D48" s="5" t="s">
        <v>290</v>
      </c>
      <c r="E48" s="5" t="s">
        <v>337</v>
      </c>
      <c r="F48" s="5" t="s">
        <v>329</v>
      </c>
      <c r="G48" s="6" t="s">
        <v>601</v>
      </c>
      <c r="H48" s="5" t="s">
        <v>602</v>
      </c>
      <c r="I48" s="5" t="s">
        <v>607</v>
      </c>
      <c r="J48" s="5" t="s">
        <v>290</v>
      </c>
      <c r="K48" s="5" t="s">
        <v>608</v>
      </c>
      <c r="L48" s="5" t="s">
        <v>608</v>
      </c>
      <c r="M48" s="5" t="s">
        <v>608</v>
      </c>
      <c r="N48" s="5" t="s">
        <v>413</v>
      </c>
      <c r="O48" s="5" t="s">
        <v>608</v>
      </c>
      <c r="P48" s="5" t="s">
        <v>608</v>
      </c>
      <c r="Q48" s="5" t="s">
        <v>413</v>
      </c>
      <c r="R48" s="5" t="s">
        <v>413</v>
      </c>
      <c r="S48" s="5" t="s">
        <v>413</v>
      </c>
      <c r="T48" s="5" t="s">
        <v>413</v>
      </c>
      <c r="U48" s="5" t="s">
        <v>414</v>
      </c>
      <c r="V48" s="5" t="s">
        <v>415</v>
      </c>
      <c r="W48" s="5" t="s">
        <v>416</v>
      </c>
      <c r="X48" s="5" t="s">
        <v>416</v>
      </c>
      <c r="Y48" s="5" t="s">
        <v>420</v>
      </c>
      <c r="Z48" s="5" t="s">
        <v>417</v>
      </c>
      <c r="AA48" s="5" t="s">
        <v>451</v>
      </c>
      <c r="AB48" s="5" t="s">
        <v>417</v>
      </c>
      <c r="AC48" s="5" t="s">
        <v>339</v>
      </c>
      <c r="AD48" s="5" t="s">
        <v>339</v>
      </c>
      <c r="AE48" s="5" t="s">
        <v>420</v>
      </c>
      <c r="AF48" s="5" t="s">
        <v>446</v>
      </c>
      <c r="AG48" s="5" t="s">
        <v>446</v>
      </c>
      <c r="AH48" s="5" t="s">
        <v>436</v>
      </c>
      <c r="AI48" s="5" t="s">
        <v>446</v>
      </c>
      <c r="AJ48" s="5" t="s">
        <v>420</v>
      </c>
      <c r="AK48" s="5" t="s">
        <v>416</v>
      </c>
      <c r="AL48" s="5" t="s">
        <v>417</v>
      </c>
      <c r="AM48" s="5" t="s">
        <v>420</v>
      </c>
      <c r="AN48" s="5" t="s">
        <v>420</v>
      </c>
      <c r="AO48" s="5" t="s">
        <v>420</v>
      </c>
      <c r="AP48" s="5" t="s">
        <v>420</v>
      </c>
      <c r="AQ48" s="5" t="s">
        <v>420</v>
      </c>
      <c r="AR48" s="5" t="s">
        <v>420</v>
      </c>
      <c r="AS48" s="5" t="s">
        <v>420</v>
      </c>
      <c r="AT48" s="5" t="s">
        <v>420</v>
      </c>
      <c r="AU48" s="5" t="s">
        <v>420</v>
      </c>
      <c r="AV48" s="5" t="s">
        <v>420</v>
      </c>
      <c r="AW48" s="5" t="s">
        <v>413</v>
      </c>
      <c r="AX48" s="5" t="s">
        <v>413</v>
      </c>
      <c r="AY48" s="5" t="s">
        <v>413</v>
      </c>
      <c r="AZ48" s="5" t="s">
        <v>413</v>
      </c>
      <c r="BA48" s="5" t="s">
        <v>413</v>
      </c>
      <c r="BB48" s="5" t="s">
        <v>608</v>
      </c>
      <c r="BC48" s="5" t="s">
        <v>420</v>
      </c>
      <c r="BD48" s="5" t="s">
        <v>420</v>
      </c>
      <c r="BE48" s="5" t="s">
        <v>337</v>
      </c>
    </row>
    <row r="49" spans="1:57" s="1" customFormat="1" ht="14.25">
      <c r="A49" s="5">
        <v>46</v>
      </c>
      <c r="B49" s="5" t="s">
        <v>406</v>
      </c>
      <c r="C49" s="5" t="s">
        <v>407</v>
      </c>
      <c r="D49" s="5" t="s">
        <v>290</v>
      </c>
      <c r="E49" s="5" t="s">
        <v>331</v>
      </c>
      <c r="F49" s="5" t="s">
        <v>329</v>
      </c>
      <c r="G49" s="6" t="s">
        <v>609</v>
      </c>
      <c r="H49" s="5" t="s">
        <v>610</v>
      </c>
      <c r="I49" s="5" t="s">
        <v>611</v>
      </c>
      <c r="J49" s="5" t="s">
        <v>290</v>
      </c>
      <c r="K49" s="5" t="s">
        <v>612</v>
      </c>
      <c r="L49" s="5" t="s">
        <v>612</v>
      </c>
      <c r="M49" s="5" t="s">
        <v>612</v>
      </c>
      <c r="N49" s="5" t="s">
        <v>413</v>
      </c>
      <c r="O49" s="5" t="s">
        <v>612</v>
      </c>
      <c r="P49" s="5" t="s">
        <v>413</v>
      </c>
      <c r="Q49" s="5" t="s">
        <v>413</v>
      </c>
      <c r="R49" s="5" t="s">
        <v>413</v>
      </c>
      <c r="S49" s="5" t="s">
        <v>612</v>
      </c>
      <c r="T49" s="5" t="s">
        <v>413</v>
      </c>
      <c r="U49" s="5" t="s">
        <v>414</v>
      </c>
      <c r="V49" s="5" t="s">
        <v>415</v>
      </c>
      <c r="W49" s="5" t="s">
        <v>416</v>
      </c>
      <c r="X49" s="5" t="s">
        <v>416</v>
      </c>
      <c r="Y49" s="5" t="s">
        <v>420</v>
      </c>
      <c r="Z49" s="5" t="s">
        <v>417</v>
      </c>
      <c r="AA49" s="5" t="s">
        <v>451</v>
      </c>
      <c r="AB49" s="5" t="s">
        <v>417</v>
      </c>
      <c r="AC49" s="5" t="s">
        <v>79</v>
      </c>
      <c r="AD49" s="5" t="s">
        <v>79</v>
      </c>
      <c r="AE49" s="5" t="s">
        <v>420</v>
      </c>
      <c r="AF49" s="5" t="s">
        <v>446</v>
      </c>
      <c r="AG49" s="5" t="s">
        <v>446</v>
      </c>
      <c r="AH49" s="5" t="s">
        <v>436</v>
      </c>
      <c r="AI49" s="5" t="s">
        <v>446</v>
      </c>
      <c r="AJ49" s="5" t="s">
        <v>420</v>
      </c>
      <c r="AK49" s="5" t="s">
        <v>416</v>
      </c>
      <c r="AL49" s="5" t="s">
        <v>417</v>
      </c>
      <c r="AM49" s="5" t="s">
        <v>420</v>
      </c>
      <c r="AN49" s="5" t="s">
        <v>420</v>
      </c>
      <c r="AO49" s="5" t="s">
        <v>420</v>
      </c>
      <c r="AP49" s="5" t="s">
        <v>420</v>
      </c>
      <c r="AQ49" s="5" t="s">
        <v>420</v>
      </c>
      <c r="AR49" s="5" t="s">
        <v>420</v>
      </c>
      <c r="AS49" s="5" t="s">
        <v>420</v>
      </c>
      <c r="AT49" s="5" t="s">
        <v>420</v>
      </c>
      <c r="AU49" s="5" t="s">
        <v>420</v>
      </c>
      <c r="AV49" s="5" t="s">
        <v>420</v>
      </c>
      <c r="AW49" s="5" t="s">
        <v>413</v>
      </c>
      <c r="AX49" s="5" t="s">
        <v>413</v>
      </c>
      <c r="AY49" s="5" t="s">
        <v>413</v>
      </c>
      <c r="AZ49" s="5" t="s">
        <v>413</v>
      </c>
      <c r="BA49" s="5" t="s">
        <v>413</v>
      </c>
      <c r="BB49" s="5" t="s">
        <v>612</v>
      </c>
      <c r="BC49" s="5" t="s">
        <v>420</v>
      </c>
      <c r="BD49" s="5" t="s">
        <v>420</v>
      </c>
      <c r="BE49" s="5" t="s">
        <v>331</v>
      </c>
    </row>
    <row r="50" spans="1:57" s="1" customFormat="1" ht="72">
      <c r="A50" s="5">
        <v>47</v>
      </c>
      <c r="B50" s="5" t="s">
        <v>406</v>
      </c>
      <c r="C50" s="5" t="s">
        <v>407</v>
      </c>
      <c r="D50" s="5" t="s">
        <v>290</v>
      </c>
      <c r="E50" s="5" t="s">
        <v>613</v>
      </c>
      <c r="F50" s="5" t="s">
        <v>218</v>
      </c>
      <c r="G50" s="6" t="s">
        <v>221</v>
      </c>
      <c r="H50" s="5" t="s">
        <v>614</v>
      </c>
      <c r="I50" s="5" t="s">
        <v>615</v>
      </c>
      <c r="J50" s="5" t="s">
        <v>158</v>
      </c>
      <c r="K50" s="5" t="s">
        <v>616</v>
      </c>
      <c r="L50" s="5" t="s">
        <v>413</v>
      </c>
      <c r="M50" s="5" t="s">
        <v>413</v>
      </c>
      <c r="N50" s="5" t="s">
        <v>413</v>
      </c>
      <c r="O50" s="5" t="s">
        <v>413</v>
      </c>
      <c r="P50" s="5" t="s">
        <v>413</v>
      </c>
      <c r="Q50" s="5" t="s">
        <v>413</v>
      </c>
      <c r="R50" s="5" t="s">
        <v>413</v>
      </c>
      <c r="S50" s="5" t="s">
        <v>413</v>
      </c>
      <c r="T50" s="5" t="s">
        <v>413</v>
      </c>
      <c r="U50" s="5" t="s">
        <v>429</v>
      </c>
      <c r="V50" s="5" t="s">
        <v>415</v>
      </c>
      <c r="W50" s="5" t="s">
        <v>417</v>
      </c>
      <c r="X50" s="5" t="s">
        <v>420</v>
      </c>
      <c r="Y50" s="5" t="s">
        <v>417</v>
      </c>
      <c r="Z50" s="5" t="s">
        <v>417</v>
      </c>
      <c r="AA50" s="5" t="s">
        <v>617</v>
      </c>
      <c r="AB50" s="5" t="s">
        <v>420</v>
      </c>
      <c r="AC50" s="5" t="s">
        <v>606</v>
      </c>
      <c r="AD50" s="5" t="s">
        <v>420</v>
      </c>
      <c r="AE50" s="5" t="s">
        <v>420</v>
      </c>
      <c r="AF50" s="5" t="s">
        <v>420</v>
      </c>
      <c r="AG50" s="5" t="s">
        <v>420</v>
      </c>
      <c r="AH50" s="5" t="s">
        <v>420</v>
      </c>
      <c r="AI50" s="5" t="s">
        <v>420</v>
      </c>
      <c r="AJ50" s="5" t="s">
        <v>420</v>
      </c>
      <c r="AK50" s="5" t="s">
        <v>420</v>
      </c>
      <c r="AL50" s="5" t="s">
        <v>420</v>
      </c>
      <c r="AM50" s="5" t="s">
        <v>420</v>
      </c>
      <c r="AN50" s="5" t="s">
        <v>420</v>
      </c>
      <c r="AO50" s="5" t="s">
        <v>420</v>
      </c>
      <c r="AP50" s="5" t="s">
        <v>420</v>
      </c>
      <c r="AQ50" s="5" t="s">
        <v>420</v>
      </c>
      <c r="AR50" s="5" t="s">
        <v>420</v>
      </c>
      <c r="AS50" s="5" t="s">
        <v>420</v>
      </c>
      <c r="AT50" s="5" t="s">
        <v>420</v>
      </c>
      <c r="AU50" s="5" t="s">
        <v>420</v>
      </c>
      <c r="AV50" s="5" t="s">
        <v>420</v>
      </c>
      <c r="AW50" s="5" t="s">
        <v>413</v>
      </c>
      <c r="AX50" s="5" t="s">
        <v>413</v>
      </c>
      <c r="AY50" s="5" t="s">
        <v>413</v>
      </c>
      <c r="AZ50" s="5" t="s">
        <v>413</v>
      </c>
      <c r="BA50" s="5" t="s">
        <v>413</v>
      </c>
      <c r="BB50" s="5" t="s">
        <v>413</v>
      </c>
      <c r="BC50" s="5" t="s">
        <v>420</v>
      </c>
      <c r="BD50" s="5" t="s">
        <v>420</v>
      </c>
      <c r="BE50" s="5" t="s">
        <v>613</v>
      </c>
    </row>
    <row r="51" spans="1:57" s="1" customFormat="1" ht="72">
      <c r="A51" s="5">
        <v>48</v>
      </c>
      <c r="B51" s="5" t="s">
        <v>406</v>
      </c>
      <c r="C51" s="5" t="s">
        <v>407</v>
      </c>
      <c r="D51" s="5" t="s">
        <v>290</v>
      </c>
      <c r="E51" s="5" t="s">
        <v>618</v>
      </c>
      <c r="F51" s="5" t="s">
        <v>218</v>
      </c>
      <c r="G51" s="6" t="s">
        <v>221</v>
      </c>
      <c r="H51" s="5" t="s">
        <v>614</v>
      </c>
      <c r="I51" s="5" t="s">
        <v>619</v>
      </c>
      <c r="J51" s="5" t="s">
        <v>158</v>
      </c>
      <c r="K51" s="5" t="s">
        <v>620</v>
      </c>
      <c r="L51" s="5" t="s">
        <v>413</v>
      </c>
      <c r="M51" s="5" t="s">
        <v>413</v>
      </c>
      <c r="N51" s="5" t="s">
        <v>413</v>
      </c>
      <c r="O51" s="5" t="s">
        <v>413</v>
      </c>
      <c r="P51" s="5" t="s">
        <v>413</v>
      </c>
      <c r="Q51" s="5" t="s">
        <v>413</v>
      </c>
      <c r="R51" s="5" t="s">
        <v>413</v>
      </c>
      <c r="S51" s="5" t="s">
        <v>413</v>
      </c>
      <c r="T51" s="5" t="s">
        <v>413</v>
      </c>
      <c r="U51" s="5" t="s">
        <v>429</v>
      </c>
      <c r="V51" s="5" t="s">
        <v>415</v>
      </c>
      <c r="W51" s="5" t="s">
        <v>417</v>
      </c>
      <c r="X51" s="5" t="s">
        <v>420</v>
      </c>
      <c r="Y51" s="5" t="s">
        <v>417</v>
      </c>
      <c r="Z51" s="5" t="s">
        <v>417</v>
      </c>
      <c r="AA51" s="5" t="s">
        <v>621</v>
      </c>
      <c r="AB51" s="5" t="s">
        <v>420</v>
      </c>
      <c r="AC51" s="5" t="s">
        <v>606</v>
      </c>
      <c r="AD51" s="5" t="s">
        <v>420</v>
      </c>
      <c r="AE51" s="5" t="s">
        <v>420</v>
      </c>
      <c r="AF51" s="5" t="s">
        <v>420</v>
      </c>
      <c r="AG51" s="5" t="s">
        <v>420</v>
      </c>
      <c r="AH51" s="5" t="s">
        <v>420</v>
      </c>
      <c r="AI51" s="5" t="s">
        <v>420</v>
      </c>
      <c r="AJ51" s="5" t="s">
        <v>420</v>
      </c>
      <c r="AK51" s="5" t="s">
        <v>420</v>
      </c>
      <c r="AL51" s="5" t="s">
        <v>420</v>
      </c>
      <c r="AM51" s="5" t="s">
        <v>420</v>
      </c>
      <c r="AN51" s="5" t="s">
        <v>420</v>
      </c>
      <c r="AO51" s="5" t="s">
        <v>420</v>
      </c>
      <c r="AP51" s="5" t="s">
        <v>420</v>
      </c>
      <c r="AQ51" s="5" t="s">
        <v>420</v>
      </c>
      <c r="AR51" s="5" t="s">
        <v>420</v>
      </c>
      <c r="AS51" s="5" t="s">
        <v>420</v>
      </c>
      <c r="AT51" s="5" t="s">
        <v>420</v>
      </c>
      <c r="AU51" s="5" t="s">
        <v>420</v>
      </c>
      <c r="AV51" s="5" t="s">
        <v>420</v>
      </c>
      <c r="AW51" s="5" t="s">
        <v>413</v>
      </c>
      <c r="AX51" s="5" t="s">
        <v>413</v>
      </c>
      <c r="AY51" s="5" t="s">
        <v>413</v>
      </c>
      <c r="AZ51" s="5" t="s">
        <v>413</v>
      </c>
      <c r="BA51" s="5" t="s">
        <v>413</v>
      </c>
      <c r="BB51" s="5" t="s">
        <v>413</v>
      </c>
      <c r="BC51" s="5" t="s">
        <v>420</v>
      </c>
      <c r="BD51" s="5" t="s">
        <v>420</v>
      </c>
      <c r="BE51" s="5" t="s">
        <v>618</v>
      </c>
    </row>
    <row r="52" spans="1:57" s="1" customFormat="1" ht="72">
      <c r="A52" s="5">
        <v>49</v>
      </c>
      <c r="B52" s="5" t="s">
        <v>406</v>
      </c>
      <c r="C52" s="5" t="s">
        <v>407</v>
      </c>
      <c r="D52" s="5" t="s">
        <v>290</v>
      </c>
      <c r="E52" s="5" t="s">
        <v>622</v>
      </c>
      <c r="F52" s="5" t="s">
        <v>218</v>
      </c>
      <c r="G52" s="6" t="s">
        <v>221</v>
      </c>
      <c r="H52" s="5" t="s">
        <v>614</v>
      </c>
      <c r="I52" s="5" t="s">
        <v>623</v>
      </c>
      <c r="J52" s="5" t="s">
        <v>449</v>
      </c>
      <c r="K52" s="5" t="s">
        <v>624</v>
      </c>
      <c r="L52" s="5" t="s">
        <v>413</v>
      </c>
      <c r="M52" s="5" t="s">
        <v>413</v>
      </c>
      <c r="N52" s="5" t="s">
        <v>413</v>
      </c>
      <c r="O52" s="5" t="s">
        <v>413</v>
      </c>
      <c r="P52" s="5" t="s">
        <v>413</v>
      </c>
      <c r="Q52" s="5" t="s">
        <v>413</v>
      </c>
      <c r="R52" s="5" t="s">
        <v>413</v>
      </c>
      <c r="S52" s="5" t="s">
        <v>413</v>
      </c>
      <c r="T52" s="5" t="s">
        <v>413</v>
      </c>
      <c r="U52" s="5" t="s">
        <v>429</v>
      </c>
      <c r="V52" s="5" t="s">
        <v>415</v>
      </c>
      <c r="W52" s="5" t="s">
        <v>417</v>
      </c>
      <c r="X52" s="5" t="s">
        <v>420</v>
      </c>
      <c r="Y52" s="5" t="s">
        <v>417</v>
      </c>
      <c r="Z52" s="5" t="s">
        <v>417</v>
      </c>
      <c r="AA52" s="5" t="s">
        <v>625</v>
      </c>
      <c r="AB52" s="5" t="s">
        <v>420</v>
      </c>
      <c r="AC52" s="5" t="s">
        <v>606</v>
      </c>
      <c r="AD52" s="5" t="s">
        <v>420</v>
      </c>
      <c r="AE52" s="5" t="s">
        <v>420</v>
      </c>
      <c r="AF52" s="5" t="s">
        <v>420</v>
      </c>
      <c r="AG52" s="5" t="s">
        <v>420</v>
      </c>
      <c r="AH52" s="5" t="s">
        <v>420</v>
      </c>
      <c r="AI52" s="5" t="s">
        <v>420</v>
      </c>
      <c r="AJ52" s="5" t="s">
        <v>420</v>
      </c>
      <c r="AK52" s="5" t="s">
        <v>420</v>
      </c>
      <c r="AL52" s="5" t="s">
        <v>420</v>
      </c>
      <c r="AM52" s="5" t="s">
        <v>420</v>
      </c>
      <c r="AN52" s="5" t="s">
        <v>420</v>
      </c>
      <c r="AO52" s="5" t="s">
        <v>420</v>
      </c>
      <c r="AP52" s="5" t="s">
        <v>420</v>
      </c>
      <c r="AQ52" s="5" t="s">
        <v>420</v>
      </c>
      <c r="AR52" s="5" t="s">
        <v>420</v>
      </c>
      <c r="AS52" s="5" t="s">
        <v>420</v>
      </c>
      <c r="AT52" s="5" t="s">
        <v>420</v>
      </c>
      <c r="AU52" s="5" t="s">
        <v>420</v>
      </c>
      <c r="AV52" s="5" t="s">
        <v>420</v>
      </c>
      <c r="AW52" s="5" t="s">
        <v>413</v>
      </c>
      <c r="AX52" s="5" t="s">
        <v>413</v>
      </c>
      <c r="AY52" s="5" t="s">
        <v>413</v>
      </c>
      <c r="AZ52" s="5" t="s">
        <v>413</v>
      </c>
      <c r="BA52" s="5" t="s">
        <v>413</v>
      </c>
      <c r="BB52" s="5" t="s">
        <v>413</v>
      </c>
      <c r="BC52" s="5" t="s">
        <v>420</v>
      </c>
      <c r="BD52" s="5" t="s">
        <v>420</v>
      </c>
      <c r="BE52" s="5" t="s">
        <v>622</v>
      </c>
    </row>
    <row r="53" spans="1:57" s="1" customFormat="1" ht="72">
      <c r="A53" s="5">
        <v>50</v>
      </c>
      <c r="B53" s="5" t="s">
        <v>406</v>
      </c>
      <c r="C53" s="5" t="s">
        <v>407</v>
      </c>
      <c r="D53" s="5" t="s">
        <v>290</v>
      </c>
      <c r="E53" s="5" t="s">
        <v>626</v>
      </c>
      <c r="F53" s="5" t="s">
        <v>218</v>
      </c>
      <c r="G53" s="6" t="s">
        <v>221</v>
      </c>
      <c r="H53" s="5" t="s">
        <v>614</v>
      </c>
      <c r="I53" s="5" t="s">
        <v>627</v>
      </c>
      <c r="J53" s="5" t="s">
        <v>427</v>
      </c>
      <c r="K53" s="5" t="s">
        <v>628</v>
      </c>
      <c r="L53" s="5" t="s">
        <v>413</v>
      </c>
      <c r="M53" s="5" t="s">
        <v>413</v>
      </c>
      <c r="N53" s="5" t="s">
        <v>413</v>
      </c>
      <c r="O53" s="5" t="s">
        <v>413</v>
      </c>
      <c r="P53" s="5" t="s">
        <v>413</v>
      </c>
      <c r="Q53" s="5" t="s">
        <v>413</v>
      </c>
      <c r="R53" s="5" t="s">
        <v>413</v>
      </c>
      <c r="S53" s="5" t="s">
        <v>413</v>
      </c>
      <c r="T53" s="5" t="s">
        <v>413</v>
      </c>
      <c r="U53" s="5" t="s">
        <v>429</v>
      </c>
      <c r="V53" s="5" t="s">
        <v>415</v>
      </c>
      <c r="W53" s="5" t="s">
        <v>417</v>
      </c>
      <c r="X53" s="5" t="s">
        <v>420</v>
      </c>
      <c r="Y53" s="5" t="s">
        <v>417</v>
      </c>
      <c r="Z53" s="5" t="s">
        <v>417</v>
      </c>
      <c r="AA53" s="5" t="s">
        <v>629</v>
      </c>
      <c r="AB53" s="5" t="s">
        <v>420</v>
      </c>
      <c r="AC53" s="5" t="s">
        <v>630</v>
      </c>
      <c r="AD53" s="5" t="s">
        <v>420</v>
      </c>
      <c r="AE53" s="5" t="s">
        <v>420</v>
      </c>
      <c r="AF53" s="5" t="s">
        <v>420</v>
      </c>
      <c r="AG53" s="5" t="s">
        <v>420</v>
      </c>
      <c r="AH53" s="5" t="s">
        <v>420</v>
      </c>
      <c r="AI53" s="5" t="s">
        <v>420</v>
      </c>
      <c r="AJ53" s="5" t="s">
        <v>420</v>
      </c>
      <c r="AK53" s="5" t="s">
        <v>420</v>
      </c>
      <c r="AL53" s="5" t="s">
        <v>420</v>
      </c>
      <c r="AM53" s="5" t="s">
        <v>420</v>
      </c>
      <c r="AN53" s="5" t="s">
        <v>420</v>
      </c>
      <c r="AO53" s="5" t="s">
        <v>420</v>
      </c>
      <c r="AP53" s="5" t="s">
        <v>420</v>
      </c>
      <c r="AQ53" s="5" t="s">
        <v>420</v>
      </c>
      <c r="AR53" s="5" t="s">
        <v>420</v>
      </c>
      <c r="AS53" s="5" t="s">
        <v>420</v>
      </c>
      <c r="AT53" s="5" t="s">
        <v>420</v>
      </c>
      <c r="AU53" s="5" t="s">
        <v>420</v>
      </c>
      <c r="AV53" s="5" t="s">
        <v>420</v>
      </c>
      <c r="AW53" s="5" t="s">
        <v>413</v>
      </c>
      <c r="AX53" s="5" t="s">
        <v>413</v>
      </c>
      <c r="AY53" s="5" t="s">
        <v>413</v>
      </c>
      <c r="AZ53" s="5" t="s">
        <v>413</v>
      </c>
      <c r="BA53" s="5" t="s">
        <v>413</v>
      </c>
      <c r="BB53" s="5" t="s">
        <v>413</v>
      </c>
      <c r="BC53" s="5" t="s">
        <v>420</v>
      </c>
      <c r="BD53" s="5" t="s">
        <v>420</v>
      </c>
      <c r="BE53" s="5" t="s">
        <v>626</v>
      </c>
    </row>
    <row r="54" spans="1:57" s="1" customFormat="1" ht="72">
      <c r="A54" s="5">
        <v>51</v>
      </c>
      <c r="B54" s="5" t="s">
        <v>406</v>
      </c>
      <c r="C54" s="5" t="s">
        <v>407</v>
      </c>
      <c r="D54" s="5" t="s">
        <v>290</v>
      </c>
      <c r="E54" s="5" t="s">
        <v>631</v>
      </c>
      <c r="F54" s="5" t="s">
        <v>218</v>
      </c>
      <c r="G54" s="6" t="s">
        <v>221</v>
      </c>
      <c r="H54" s="5" t="s">
        <v>614</v>
      </c>
      <c r="I54" s="5" t="s">
        <v>632</v>
      </c>
      <c r="J54" s="5" t="s">
        <v>427</v>
      </c>
      <c r="K54" s="5" t="s">
        <v>633</v>
      </c>
      <c r="L54" s="5" t="s">
        <v>413</v>
      </c>
      <c r="M54" s="5" t="s">
        <v>413</v>
      </c>
      <c r="N54" s="5" t="s">
        <v>413</v>
      </c>
      <c r="O54" s="5" t="s">
        <v>413</v>
      </c>
      <c r="P54" s="5" t="s">
        <v>413</v>
      </c>
      <c r="Q54" s="5" t="s">
        <v>413</v>
      </c>
      <c r="R54" s="5" t="s">
        <v>413</v>
      </c>
      <c r="S54" s="5" t="s">
        <v>413</v>
      </c>
      <c r="T54" s="5" t="s">
        <v>413</v>
      </c>
      <c r="U54" s="5" t="s">
        <v>429</v>
      </c>
      <c r="V54" s="5" t="s">
        <v>415</v>
      </c>
      <c r="W54" s="5" t="s">
        <v>417</v>
      </c>
      <c r="X54" s="5" t="s">
        <v>420</v>
      </c>
      <c r="Y54" s="5" t="s">
        <v>417</v>
      </c>
      <c r="Z54" s="5" t="s">
        <v>417</v>
      </c>
      <c r="AA54" s="5" t="s">
        <v>634</v>
      </c>
      <c r="AB54" s="5" t="s">
        <v>420</v>
      </c>
      <c r="AC54" s="5" t="s">
        <v>630</v>
      </c>
      <c r="AD54" s="5" t="s">
        <v>420</v>
      </c>
      <c r="AE54" s="5" t="s">
        <v>420</v>
      </c>
      <c r="AF54" s="5" t="s">
        <v>420</v>
      </c>
      <c r="AG54" s="5" t="s">
        <v>420</v>
      </c>
      <c r="AH54" s="5" t="s">
        <v>420</v>
      </c>
      <c r="AI54" s="5" t="s">
        <v>420</v>
      </c>
      <c r="AJ54" s="5" t="s">
        <v>420</v>
      </c>
      <c r="AK54" s="5" t="s">
        <v>420</v>
      </c>
      <c r="AL54" s="5" t="s">
        <v>420</v>
      </c>
      <c r="AM54" s="5" t="s">
        <v>420</v>
      </c>
      <c r="AN54" s="5" t="s">
        <v>420</v>
      </c>
      <c r="AO54" s="5" t="s">
        <v>420</v>
      </c>
      <c r="AP54" s="5" t="s">
        <v>420</v>
      </c>
      <c r="AQ54" s="5" t="s">
        <v>420</v>
      </c>
      <c r="AR54" s="5" t="s">
        <v>420</v>
      </c>
      <c r="AS54" s="5" t="s">
        <v>420</v>
      </c>
      <c r="AT54" s="5" t="s">
        <v>420</v>
      </c>
      <c r="AU54" s="5" t="s">
        <v>420</v>
      </c>
      <c r="AV54" s="5" t="s">
        <v>420</v>
      </c>
      <c r="AW54" s="5" t="s">
        <v>413</v>
      </c>
      <c r="AX54" s="5" t="s">
        <v>413</v>
      </c>
      <c r="AY54" s="5" t="s">
        <v>413</v>
      </c>
      <c r="AZ54" s="5" t="s">
        <v>413</v>
      </c>
      <c r="BA54" s="5" t="s">
        <v>413</v>
      </c>
      <c r="BB54" s="5" t="s">
        <v>413</v>
      </c>
      <c r="BC54" s="5" t="s">
        <v>420</v>
      </c>
      <c r="BD54" s="5" t="s">
        <v>420</v>
      </c>
      <c r="BE54" s="5" t="s">
        <v>631</v>
      </c>
    </row>
    <row r="55" spans="1:57" s="1" customFormat="1" ht="72">
      <c r="A55" s="5">
        <v>52</v>
      </c>
      <c r="B55" s="5" t="s">
        <v>406</v>
      </c>
      <c r="C55" s="5" t="s">
        <v>407</v>
      </c>
      <c r="D55" s="5" t="s">
        <v>290</v>
      </c>
      <c r="E55" s="5" t="s">
        <v>635</v>
      </c>
      <c r="F55" s="5" t="s">
        <v>218</v>
      </c>
      <c r="G55" s="6" t="s">
        <v>221</v>
      </c>
      <c r="H55" s="5" t="s">
        <v>614</v>
      </c>
      <c r="I55" s="5" t="s">
        <v>636</v>
      </c>
      <c r="J55" s="5" t="s">
        <v>290</v>
      </c>
      <c r="K55" s="5" t="s">
        <v>624</v>
      </c>
      <c r="L55" s="5" t="s">
        <v>413</v>
      </c>
      <c r="M55" s="5" t="s">
        <v>413</v>
      </c>
      <c r="N55" s="5" t="s">
        <v>413</v>
      </c>
      <c r="O55" s="5" t="s">
        <v>413</v>
      </c>
      <c r="P55" s="5" t="s">
        <v>413</v>
      </c>
      <c r="Q55" s="5" t="s">
        <v>413</v>
      </c>
      <c r="R55" s="5" t="s">
        <v>413</v>
      </c>
      <c r="S55" s="5" t="s">
        <v>413</v>
      </c>
      <c r="T55" s="5" t="s">
        <v>413</v>
      </c>
      <c r="U55" s="5" t="s">
        <v>429</v>
      </c>
      <c r="V55" s="5" t="s">
        <v>415</v>
      </c>
      <c r="W55" s="5" t="s">
        <v>417</v>
      </c>
      <c r="X55" s="5" t="s">
        <v>420</v>
      </c>
      <c r="Y55" s="5" t="s">
        <v>417</v>
      </c>
      <c r="Z55" s="5" t="s">
        <v>417</v>
      </c>
      <c r="AA55" s="5" t="s">
        <v>637</v>
      </c>
      <c r="AB55" s="5" t="s">
        <v>420</v>
      </c>
      <c r="AC55" s="5" t="s">
        <v>630</v>
      </c>
      <c r="AD55" s="5" t="s">
        <v>420</v>
      </c>
      <c r="AE55" s="5" t="s">
        <v>420</v>
      </c>
      <c r="AF55" s="5" t="s">
        <v>420</v>
      </c>
      <c r="AG55" s="5" t="s">
        <v>420</v>
      </c>
      <c r="AH55" s="5" t="s">
        <v>420</v>
      </c>
      <c r="AI55" s="5" t="s">
        <v>420</v>
      </c>
      <c r="AJ55" s="5" t="s">
        <v>420</v>
      </c>
      <c r="AK55" s="5" t="s">
        <v>420</v>
      </c>
      <c r="AL55" s="5" t="s">
        <v>420</v>
      </c>
      <c r="AM55" s="5" t="s">
        <v>420</v>
      </c>
      <c r="AN55" s="5" t="s">
        <v>420</v>
      </c>
      <c r="AO55" s="5" t="s">
        <v>420</v>
      </c>
      <c r="AP55" s="5" t="s">
        <v>420</v>
      </c>
      <c r="AQ55" s="5" t="s">
        <v>420</v>
      </c>
      <c r="AR55" s="5" t="s">
        <v>420</v>
      </c>
      <c r="AS55" s="5" t="s">
        <v>420</v>
      </c>
      <c r="AT55" s="5" t="s">
        <v>420</v>
      </c>
      <c r="AU55" s="5" t="s">
        <v>420</v>
      </c>
      <c r="AV55" s="5" t="s">
        <v>420</v>
      </c>
      <c r="AW55" s="5" t="s">
        <v>413</v>
      </c>
      <c r="AX55" s="5" t="s">
        <v>413</v>
      </c>
      <c r="AY55" s="5" t="s">
        <v>413</v>
      </c>
      <c r="AZ55" s="5" t="s">
        <v>413</v>
      </c>
      <c r="BA55" s="5" t="s">
        <v>413</v>
      </c>
      <c r="BB55" s="5" t="s">
        <v>413</v>
      </c>
      <c r="BC55" s="5" t="s">
        <v>420</v>
      </c>
      <c r="BD55" s="5" t="s">
        <v>420</v>
      </c>
      <c r="BE55" s="5" t="s">
        <v>635</v>
      </c>
    </row>
    <row r="56" spans="1:57" s="1" customFormat="1" ht="72">
      <c r="A56" s="5">
        <v>53</v>
      </c>
      <c r="B56" s="5" t="s">
        <v>406</v>
      </c>
      <c r="C56" s="5" t="s">
        <v>407</v>
      </c>
      <c r="D56" s="5" t="s">
        <v>290</v>
      </c>
      <c r="E56" s="5" t="s">
        <v>638</v>
      </c>
      <c r="F56" s="5" t="s">
        <v>218</v>
      </c>
      <c r="G56" s="6" t="s">
        <v>221</v>
      </c>
      <c r="H56" s="5" t="s">
        <v>614</v>
      </c>
      <c r="I56" s="5" t="s">
        <v>639</v>
      </c>
      <c r="J56" s="5" t="s">
        <v>290</v>
      </c>
      <c r="K56" s="5" t="s">
        <v>640</v>
      </c>
      <c r="L56" s="5" t="s">
        <v>413</v>
      </c>
      <c r="M56" s="5" t="s">
        <v>413</v>
      </c>
      <c r="N56" s="5" t="s">
        <v>413</v>
      </c>
      <c r="O56" s="5" t="s">
        <v>413</v>
      </c>
      <c r="P56" s="5" t="s">
        <v>413</v>
      </c>
      <c r="Q56" s="5" t="s">
        <v>413</v>
      </c>
      <c r="R56" s="5" t="s">
        <v>413</v>
      </c>
      <c r="S56" s="5" t="s">
        <v>413</v>
      </c>
      <c r="T56" s="5" t="s">
        <v>413</v>
      </c>
      <c r="U56" s="5" t="s">
        <v>429</v>
      </c>
      <c r="V56" s="5" t="s">
        <v>415</v>
      </c>
      <c r="W56" s="5" t="s">
        <v>417</v>
      </c>
      <c r="X56" s="5" t="s">
        <v>420</v>
      </c>
      <c r="Y56" s="5" t="s">
        <v>417</v>
      </c>
      <c r="Z56" s="5" t="s">
        <v>417</v>
      </c>
      <c r="AA56" s="5" t="s">
        <v>641</v>
      </c>
      <c r="AB56" s="5" t="s">
        <v>420</v>
      </c>
      <c r="AC56" s="5" t="s">
        <v>630</v>
      </c>
      <c r="AD56" s="5" t="s">
        <v>420</v>
      </c>
      <c r="AE56" s="5" t="s">
        <v>420</v>
      </c>
      <c r="AF56" s="5" t="s">
        <v>420</v>
      </c>
      <c r="AG56" s="5" t="s">
        <v>420</v>
      </c>
      <c r="AH56" s="5" t="s">
        <v>420</v>
      </c>
      <c r="AI56" s="5" t="s">
        <v>420</v>
      </c>
      <c r="AJ56" s="5" t="s">
        <v>420</v>
      </c>
      <c r="AK56" s="5" t="s">
        <v>420</v>
      </c>
      <c r="AL56" s="5" t="s">
        <v>420</v>
      </c>
      <c r="AM56" s="5" t="s">
        <v>420</v>
      </c>
      <c r="AN56" s="5" t="s">
        <v>420</v>
      </c>
      <c r="AO56" s="5" t="s">
        <v>420</v>
      </c>
      <c r="AP56" s="5" t="s">
        <v>420</v>
      </c>
      <c r="AQ56" s="5" t="s">
        <v>420</v>
      </c>
      <c r="AR56" s="5" t="s">
        <v>420</v>
      </c>
      <c r="AS56" s="5" t="s">
        <v>420</v>
      </c>
      <c r="AT56" s="5" t="s">
        <v>420</v>
      </c>
      <c r="AU56" s="5" t="s">
        <v>420</v>
      </c>
      <c r="AV56" s="5" t="s">
        <v>420</v>
      </c>
      <c r="AW56" s="5" t="s">
        <v>413</v>
      </c>
      <c r="AX56" s="5" t="s">
        <v>413</v>
      </c>
      <c r="AY56" s="5" t="s">
        <v>413</v>
      </c>
      <c r="AZ56" s="5" t="s">
        <v>413</v>
      </c>
      <c r="BA56" s="5" t="s">
        <v>413</v>
      </c>
      <c r="BB56" s="5" t="s">
        <v>413</v>
      </c>
      <c r="BC56" s="5" t="s">
        <v>420</v>
      </c>
      <c r="BD56" s="5" t="s">
        <v>420</v>
      </c>
      <c r="BE56" s="5" t="s">
        <v>638</v>
      </c>
    </row>
    <row r="57" spans="1:57" s="1" customFormat="1" ht="72">
      <c r="A57" s="5">
        <v>54</v>
      </c>
      <c r="B57" s="5" t="s">
        <v>406</v>
      </c>
      <c r="C57" s="5" t="s">
        <v>407</v>
      </c>
      <c r="D57" s="5" t="s">
        <v>290</v>
      </c>
      <c r="E57" s="5" t="s">
        <v>642</v>
      </c>
      <c r="F57" s="5" t="s">
        <v>218</v>
      </c>
      <c r="G57" s="6" t="s">
        <v>221</v>
      </c>
      <c r="H57" s="5" t="s">
        <v>614</v>
      </c>
      <c r="I57" s="5" t="s">
        <v>643</v>
      </c>
      <c r="J57" s="5" t="s">
        <v>290</v>
      </c>
      <c r="K57" s="5" t="s">
        <v>644</v>
      </c>
      <c r="L57" s="5" t="s">
        <v>413</v>
      </c>
      <c r="M57" s="5" t="s">
        <v>413</v>
      </c>
      <c r="N57" s="5" t="s">
        <v>413</v>
      </c>
      <c r="O57" s="5" t="s">
        <v>413</v>
      </c>
      <c r="P57" s="5" t="s">
        <v>413</v>
      </c>
      <c r="Q57" s="5" t="s">
        <v>413</v>
      </c>
      <c r="R57" s="5" t="s">
        <v>413</v>
      </c>
      <c r="S57" s="5" t="s">
        <v>413</v>
      </c>
      <c r="T57" s="5" t="s">
        <v>413</v>
      </c>
      <c r="U57" s="5" t="s">
        <v>429</v>
      </c>
      <c r="V57" s="5" t="s">
        <v>415</v>
      </c>
      <c r="W57" s="5" t="s">
        <v>417</v>
      </c>
      <c r="X57" s="5" t="s">
        <v>420</v>
      </c>
      <c r="Y57" s="5" t="s">
        <v>417</v>
      </c>
      <c r="Z57" s="5" t="s">
        <v>417</v>
      </c>
      <c r="AA57" s="5" t="s">
        <v>645</v>
      </c>
      <c r="AB57" s="5" t="s">
        <v>420</v>
      </c>
      <c r="AC57" s="5" t="s">
        <v>630</v>
      </c>
      <c r="AD57" s="5" t="s">
        <v>420</v>
      </c>
      <c r="AE57" s="5" t="s">
        <v>420</v>
      </c>
      <c r="AF57" s="5" t="s">
        <v>420</v>
      </c>
      <c r="AG57" s="5" t="s">
        <v>420</v>
      </c>
      <c r="AH57" s="5" t="s">
        <v>420</v>
      </c>
      <c r="AI57" s="5" t="s">
        <v>420</v>
      </c>
      <c r="AJ57" s="5" t="s">
        <v>420</v>
      </c>
      <c r="AK57" s="5" t="s">
        <v>420</v>
      </c>
      <c r="AL57" s="5" t="s">
        <v>420</v>
      </c>
      <c r="AM57" s="5" t="s">
        <v>420</v>
      </c>
      <c r="AN57" s="5" t="s">
        <v>420</v>
      </c>
      <c r="AO57" s="5" t="s">
        <v>420</v>
      </c>
      <c r="AP57" s="5" t="s">
        <v>420</v>
      </c>
      <c r="AQ57" s="5" t="s">
        <v>420</v>
      </c>
      <c r="AR57" s="5" t="s">
        <v>420</v>
      </c>
      <c r="AS57" s="5" t="s">
        <v>420</v>
      </c>
      <c r="AT57" s="5" t="s">
        <v>420</v>
      </c>
      <c r="AU57" s="5" t="s">
        <v>420</v>
      </c>
      <c r="AV57" s="5" t="s">
        <v>420</v>
      </c>
      <c r="AW57" s="5" t="s">
        <v>413</v>
      </c>
      <c r="AX57" s="5" t="s">
        <v>413</v>
      </c>
      <c r="AY57" s="5" t="s">
        <v>413</v>
      </c>
      <c r="AZ57" s="5" t="s">
        <v>413</v>
      </c>
      <c r="BA57" s="5" t="s">
        <v>413</v>
      </c>
      <c r="BB57" s="5" t="s">
        <v>413</v>
      </c>
      <c r="BC57" s="5" t="s">
        <v>420</v>
      </c>
      <c r="BD57" s="5" t="s">
        <v>420</v>
      </c>
      <c r="BE57" s="5" t="s">
        <v>642</v>
      </c>
    </row>
    <row r="58" spans="1:57" s="1" customFormat="1" ht="72">
      <c r="A58" s="5">
        <v>55</v>
      </c>
      <c r="B58" s="5" t="s">
        <v>406</v>
      </c>
      <c r="C58" s="5" t="s">
        <v>407</v>
      </c>
      <c r="D58" s="5" t="s">
        <v>290</v>
      </c>
      <c r="E58" s="5" t="s">
        <v>646</v>
      </c>
      <c r="F58" s="5" t="s">
        <v>218</v>
      </c>
      <c r="G58" s="6" t="s">
        <v>221</v>
      </c>
      <c r="H58" s="5" t="s">
        <v>614</v>
      </c>
      <c r="I58" s="5" t="s">
        <v>647</v>
      </c>
      <c r="J58" s="5" t="s">
        <v>290</v>
      </c>
      <c r="K58" s="5" t="s">
        <v>648</v>
      </c>
      <c r="L58" s="5" t="s">
        <v>413</v>
      </c>
      <c r="M58" s="5" t="s">
        <v>413</v>
      </c>
      <c r="N58" s="5" t="s">
        <v>413</v>
      </c>
      <c r="O58" s="5" t="s">
        <v>413</v>
      </c>
      <c r="P58" s="5" t="s">
        <v>413</v>
      </c>
      <c r="Q58" s="5" t="s">
        <v>413</v>
      </c>
      <c r="R58" s="5" t="s">
        <v>413</v>
      </c>
      <c r="S58" s="5" t="s">
        <v>413</v>
      </c>
      <c r="T58" s="5" t="s">
        <v>413</v>
      </c>
      <c r="U58" s="5" t="s">
        <v>429</v>
      </c>
      <c r="V58" s="5" t="s">
        <v>415</v>
      </c>
      <c r="W58" s="5" t="s">
        <v>417</v>
      </c>
      <c r="X58" s="5" t="s">
        <v>420</v>
      </c>
      <c r="Y58" s="5" t="s">
        <v>417</v>
      </c>
      <c r="Z58" s="5" t="s">
        <v>417</v>
      </c>
      <c r="AA58" s="5" t="s">
        <v>649</v>
      </c>
      <c r="AB58" s="5" t="s">
        <v>420</v>
      </c>
      <c r="AC58" s="5" t="s">
        <v>630</v>
      </c>
      <c r="AD58" s="5" t="s">
        <v>420</v>
      </c>
      <c r="AE58" s="5" t="s">
        <v>420</v>
      </c>
      <c r="AF58" s="5" t="s">
        <v>420</v>
      </c>
      <c r="AG58" s="5" t="s">
        <v>420</v>
      </c>
      <c r="AH58" s="5" t="s">
        <v>420</v>
      </c>
      <c r="AI58" s="5" t="s">
        <v>420</v>
      </c>
      <c r="AJ58" s="5" t="s">
        <v>420</v>
      </c>
      <c r="AK58" s="5" t="s">
        <v>420</v>
      </c>
      <c r="AL58" s="5" t="s">
        <v>420</v>
      </c>
      <c r="AM58" s="5" t="s">
        <v>420</v>
      </c>
      <c r="AN58" s="5" t="s">
        <v>420</v>
      </c>
      <c r="AO58" s="5" t="s">
        <v>420</v>
      </c>
      <c r="AP58" s="5" t="s">
        <v>420</v>
      </c>
      <c r="AQ58" s="5" t="s">
        <v>420</v>
      </c>
      <c r="AR58" s="5" t="s">
        <v>420</v>
      </c>
      <c r="AS58" s="5" t="s">
        <v>420</v>
      </c>
      <c r="AT58" s="5" t="s">
        <v>420</v>
      </c>
      <c r="AU58" s="5" t="s">
        <v>420</v>
      </c>
      <c r="AV58" s="5" t="s">
        <v>420</v>
      </c>
      <c r="AW58" s="5" t="s">
        <v>413</v>
      </c>
      <c r="AX58" s="5" t="s">
        <v>413</v>
      </c>
      <c r="AY58" s="5" t="s">
        <v>413</v>
      </c>
      <c r="AZ58" s="5" t="s">
        <v>413</v>
      </c>
      <c r="BA58" s="5" t="s">
        <v>413</v>
      </c>
      <c r="BB58" s="5" t="s">
        <v>413</v>
      </c>
      <c r="BC58" s="5" t="s">
        <v>420</v>
      </c>
      <c r="BD58" s="5" t="s">
        <v>420</v>
      </c>
      <c r="BE58" s="5" t="s">
        <v>646</v>
      </c>
    </row>
    <row r="59" spans="1:57" s="1" customFormat="1" ht="72">
      <c r="A59" s="5">
        <v>56</v>
      </c>
      <c r="B59" s="5" t="s">
        <v>406</v>
      </c>
      <c r="C59" s="5" t="s">
        <v>407</v>
      </c>
      <c r="D59" s="5" t="s">
        <v>290</v>
      </c>
      <c r="E59" s="5" t="s">
        <v>650</v>
      </c>
      <c r="F59" s="5" t="s">
        <v>218</v>
      </c>
      <c r="G59" s="6" t="s">
        <v>221</v>
      </c>
      <c r="H59" s="5" t="s">
        <v>614</v>
      </c>
      <c r="I59" s="5" t="s">
        <v>651</v>
      </c>
      <c r="J59" s="5" t="s">
        <v>439</v>
      </c>
      <c r="K59" s="5" t="s">
        <v>652</v>
      </c>
      <c r="L59" s="5" t="s">
        <v>413</v>
      </c>
      <c r="M59" s="5" t="s">
        <v>413</v>
      </c>
      <c r="N59" s="5" t="s">
        <v>413</v>
      </c>
      <c r="O59" s="5" t="s">
        <v>413</v>
      </c>
      <c r="P59" s="5" t="s">
        <v>413</v>
      </c>
      <c r="Q59" s="5" t="s">
        <v>413</v>
      </c>
      <c r="R59" s="5" t="s">
        <v>413</v>
      </c>
      <c r="S59" s="5" t="s">
        <v>413</v>
      </c>
      <c r="T59" s="5" t="s">
        <v>413</v>
      </c>
      <c r="U59" s="5" t="s">
        <v>429</v>
      </c>
      <c r="V59" s="5" t="s">
        <v>415</v>
      </c>
      <c r="W59" s="5" t="s">
        <v>417</v>
      </c>
      <c r="X59" s="5" t="s">
        <v>420</v>
      </c>
      <c r="Y59" s="5" t="s">
        <v>417</v>
      </c>
      <c r="Z59" s="5" t="s">
        <v>417</v>
      </c>
      <c r="AA59" s="5" t="s">
        <v>653</v>
      </c>
      <c r="AB59" s="5" t="s">
        <v>420</v>
      </c>
      <c r="AC59" s="5" t="s">
        <v>630</v>
      </c>
      <c r="AD59" s="5" t="s">
        <v>420</v>
      </c>
      <c r="AE59" s="5" t="s">
        <v>420</v>
      </c>
      <c r="AF59" s="5" t="s">
        <v>420</v>
      </c>
      <c r="AG59" s="5" t="s">
        <v>420</v>
      </c>
      <c r="AH59" s="5" t="s">
        <v>420</v>
      </c>
      <c r="AI59" s="5" t="s">
        <v>420</v>
      </c>
      <c r="AJ59" s="5" t="s">
        <v>420</v>
      </c>
      <c r="AK59" s="5" t="s">
        <v>420</v>
      </c>
      <c r="AL59" s="5" t="s">
        <v>420</v>
      </c>
      <c r="AM59" s="5" t="s">
        <v>420</v>
      </c>
      <c r="AN59" s="5" t="s">
        <v>420</v>
      </c>
      <c r="AO59" s="5" t="s">
        <v>420</v>
      </c>
      <c r="AP59" s="5" t="s">
        <v>420</v>
      </c>
      <c r="AQ59" s="5" t="s">
        <v>420</v>
      </c>
      <c r="AR59" s="5" t="s">
        <v>420</v>
      </c>
      <c r="AS59" s="5" t="s">
        <v>420</v>
      </c>
      <c r="AT59" s="5" t="s">
        <v>420</v>
      </c>
      <c r="AU59" s="5" t="s">
        <v>420</v>
      </c>
      <c r="AV59" s="5" t="s">
        <v>420</v>
      </c>
      <c r="AW59" s="5" t="s">
        <v>413</v>
      </c>
      <c r="AX59" s="5" t="s">
        <v>413</v>
      </c>
      <c r="AY59" s="5" t="s">
        <v>413</v>
      </c>
      <c r="AZ59" s="5" t="s">
        <v>413</v>
      </c>
      <c r="BA59" s="5" t="s">
        <v>413</v>
      </c>
      <c r="BB59" s="5" t="s">
        <v>413</v>
      </c>
      <c r="BC59" s="5" t="s">
        <v>420</v>
      </c>
      <c r="BD59" s="5" t="s">
        <v>420</v>
      </c>
      <c r="BE59" s="5" t="s">
        <v>650</v>
      </c>
    </row>
    <row r="60" spans="1:57" s="1" customFormat="1" ht="72">
      <c r="A60" s="5">
        <v>57</v>
      </c>
      <c r="B60" s="5" t="s">
        <v>406</v>
      </c>
      <c r="C60" s="5" t="s">
        <v>407</v>
      </c>
      <c r="D60" s="5" t="s">
        <v>290</v>
      </c>
      <c r="E60" s="5" t="s">
        <v>252</v>
      </c>
      <c r="F60" s="5" t="s">
        <v>218</v>
      </c>
      <c r="G60" s="6" t="s">
        <v>221</v>
      </c>
      <c r="H60" s="5" t="s">
        <v>614</v>
      </c>
      <c r="I60" s="5" t="s">
        <v>654</v>
      </c>
      <c r="J60" s="5" t="s">
        <v>655</v>
      </c>
      <c r="K60" s="5" t="s">
        <v>656</v>
      </c>
      <c r="L60" s="5" t="s">
        <v>657</v>
      </c>
      <c r="M60" s="5" t="s">
        <v>657</v>
      </c>
      <c r="N60" s="5" t="s">
        <v>413</v>
      </c>
      <c r="O60" s="5" t="s">
        <v>657</v>
      </c>
      <c r="P60" s="5" t="s">
        <v>413</v>
      </c>
      <c r="Q60" s="5" t="s">
        <v>657</v>
      </c>
      <c r="R60" s="5" t="s">
        <v>413</v>
      </c>
      <c r="S60" s="5" t="s">
        <v>413</v>
      </c>
      <c r="T60" s="5" t="s">
        <v>413</v>
      </c>
      <c r="U60" s="5" t="s">
        <v>414</v>
      </c>
      <c r="V60" s="5" t="s">
        <v>415</v>
      </c>
      <c r="W60" s="5" t="s">
        <v>416</v>
      </c>
      <c r="X60" s="5" t="s">
        <v>417</v>
      </c>
      <c r="Y60" s="5" t="s">
        <v>417</v>
      </c>
      <c r="Z60" s="5" t="s">
        <v>417</v>
      </c>
      <c r="AA60" s="5" t="s">
        <v>451</v>
      </c>
      <c r="AB60" s="5" t="s">
        <v>420</v>
      </c>
      <c r="AC60" s="5" t="s">
        <v>630</v>
      </c>
      <c r="AD60" s="5" t="s">
        <v>606</v>
      </c>
      <c r="AE60" s="5" t="s">
        <v>420</v>
      </c>
      <c r="AF60" s="5" t="s">
        <v>421</v>
      </c>
      <c r="AG60" s="5" t="s">
        <v>424</v>
      </c>
      <c r="AH60" s="5" t="s">
        <v>585</v>
      </c>
      <c r="AI60" s="5" t="s">
        <v>424</v>
      </c>
      <c r="AJ60" s="5" t="s">
        <v>420</v>
      </c>
      <c r="AK60" s="5" t="s">
        <v>416</v>
      </c>
      <c r="AL60" s="5" t="s">
        <v>417</v>
      </c>
      <c r="AM60" s="5" t="s">
        <v>420</v>
      </c>
      <c r="AN60" s="5" t="s">
        <v>420</v>
      </c>
      <c r="AO60" s="5" t="s">
        <v>420</v>
      </c>
      <c r="AP60" s="5" t="s">
        <v>420</v>
      </c>
      <c r="AQ60" s="5" t="s">
        <v>420</v>
      </c>
      <c r="AR60" s="5" t="s">
        <v>420</v>
      </c>
      <c r="AS60" s="5" t="s">
        <v>420</v>
      </c>
      <c r="AT60" s="5" t="s">
        <v>420</v>
      </c>
      <c r="AU60" s="5" t="s">
        <v>420</v>
      </c>
      <c r="AV60" s="5" t="s">
        <v>420</v>
      </c>
      <c r="AW60" s="5" t="s">
        <v>413</v>
      </c>
      <c r="AX60" s="5" t="s">
        <v>413</v>
      </c>
      <c r="AY60" s="5" t="s">
        <v>413</v>
      </c>
      <c r="AZ60" s="5" t="s">
        <v>413</v>
      </c>
      <c r="BA60" s="5" t="s">
        <v>413</v>
      </c>
      <c r="BB60" s="5" t="s">
        <v>657</v>
      </c>
      <c r="BC60" s="5" t="s">
        <v>420</v>
      </c>
      <c r="BD60" s="5" t="s">
        <v>420</v>
      </c>
      <c r="BE60" s="5" t="s">
        <v>252</v>
      </c>
    </row>
    <row r="61" spans="1:57" s="1" customFormat="1" ht="72">
      <c r="A61" s="5">
        <v>58</v>
      </c>
      <c r="B61" s="5" t="s">
        <v>406</v>
      </c>
      <c r="C61" s="5" t="s">
        <v>407</v>
      </c>
      <c r="D61" s="5" t="s">
        <v>290</v>
      </c>
      <c r="E61" s="5" t="s">
        <v>658</v>
      </c>
      <c r="F61" s="5" t="s">
        <v>218</v>
      </c>
      <c r="G61" s="6" t="s">
        <v>221</v>
      </c>
      <c r="H61" s="5" t="s">
        <v>614</v>
      </c>
      <c r="I61" s="5" t="s">
        <v>659</v>
      </c>
      <c r="J61" s="5" t="s">
        <v>290</v>
      </c>
      <c r="K61" s="5" t="s">
        <v>660</v>
      </c>
      <c r="L61" s="5" t="s">
        <v>413</v>
      </c>
      <c r="M61" s="5" t="s">
        <v>413</v>
      </c>
      <c r="N61" s="5" t="s">
        <v>413</v>
      </c>
      <c r="O61" s="5" t="s">
        <v>413</v>
      </c>
      <c r="P61" s="5" t="s">
        <v>413</v>
      </c>
      <c r="Q61" s="5" t="s">
        <v>413</v>
      </c>
      <c r="R61" s="5" t="s">
        <v>413</v>
      </c>
      <c r="S61" s="5" t="s">
        <v>413</v>
      </c>
      <c r="T61" s="5" t="s">
        <v>413</v>
      </c>
      <c r="U61" s="5" t="s">
        <v>429</v>
      </c>
      <c r="V61" s="5" t="s">
        <v>415</v>
      </c>
      <c r="W61" s="5" t="s">
        <v>417</v>
      </c>
      <c r="X61" s="5" t="s">
        <v>420</v>
      </c>
      <c r="Y61" s="5" t="s">
        <v>417</v>
      </c>
      <c r="Z61" s="5" t="s">
        <v>417</v>
      </c>
      <c r="AA61" s="5" t="s">
        <v>661</v>
      </c>
      <c r="AB61" s="5" t="s">
        <v>420</v>
      </c>
      <c r="AC61" s="5" t="s">
        <v>630</v>
      </c>
      <c r="AD61" s="5" t="s">
        <v>420</v>
      </c>
      <c r="AE61" s="5" t="s">
        <v>420</v>
      </c>
      <c r="AF61" s="5" t="s">
        <v>420</v>
      </c>
      <c r="AG61" s="5" t="s">
        <v>420</v>
      </c>
      <c r="AH61" s="5" t="s">
        <v>420</v>
      </c>
      <c r="AI61" s="5" t="s">
        <v>420</v>
      </c>
      <c r="AJ61" s="5" t="s">
        <v>420</v>
      </c>
      <c r="AK61" s="5" t="s">
        <v>420</v>
      </c>
      <c r="AL61" s="5" t="s">
        <v>420</v>
      </c>
      <c r="AM61" s="5" t="s">
        <v>420</v>
      </c>
      <c r="AN61" s="5" t="s">
        <v>420</v>
      </c>
      <c r="AO61" s="5" t="s">
        <v>420</v>
      </c>
      <c r="AP61" s="5" t="s">
        <v>420</v>
      </c>
      <c r="AQ61" s="5" t="s">
        <v>420</v>
      </c>
      <c r="AR61" s="5" t="s">
        <v>420</v>
      </c>
      <c r="AS61" s="5" t="s">
        <v>420</v>
      </c>
      <c r="AT61" s="5" t="s">
        <v>420</v>
      </c>
      <c r="AU61" s="5" t="s">
        <v>420</v>
      </c>
      <c r="AV61" s="5" t="s">
        <v>420</v>
      </c>
      <c r="AW61" s="5" t="s">
        <v>413</v>
      </c>
      <c r="AX61" s="5" t="s">
        <v>413</v>
      </c>
      <c r="AY61" s="5" t="s">
        <v>413</v>
      </c>
      <c r="AZ61" s="5" t="s">
        <v>413</v>
      </c>
      <c r="BA61" s="5" t="s">
        <v>413</v>
      </c>
      <c r="BB61" s="5" t="s">
        <v>413</v>
      </c>
      <c r="BC61" s="5" t="s">
        <v>420</v>
      </c>
      <c r="BD61" s="5" t="s">
        <v>420</v>
      </c>
      <c r="BE61" s="5" t="s">
        <v>658</v>
      </c>
    </row>
    <row r="62" spans="1:57" s="1" customFormat="1" ht="72">
      <c r="A62" s="5">
        <v>59</v>
      </c>
      <c r="B62" s="5" t="s">
        <v>406</v>
      </c>
      <c r="C62" s="5" t="s">
        <v>407</v>
      </c>
      <c r="D62" s="5" t="s">
        <v>290</v>
      </c>
      <c r="E62" s="5" t="s">
        <v>264</v>
      </c>
      <c r="F62" s="5" t="s">
        <v>218</v>
      </c>
      <c r="G62" s="6" t="s">
        <v>221</v>
      </c>
      <c r="H62" s="5" t="s">
        <v>614</v>
      </c>
      <c r="I62" s="5" t="s">
        <v>662</v>
      </c>
      <c r="J62" s="5" t="s">
        <v>663</v>
      </c>
      <c r="K62" s="5" t="s">
        <v>664</v>
      </c>
      <c r="L62" s="5" t="s">
        <v>665</v>
      </c>
      <c r="M62" s="5" t="s">
        <v>665</v>
      </c>
      <c r="N62" s="5" t="s">
        <v>413</v>
      </c>
      <c r="O62" s="5" t="s">
        <v>665</v>
      </c>
      <c r="P62" s="5" t="s">
        <v>413</v>
      </c>
      <c r="Q62" s="5" t="s">
        <v>665</v>
      </c>
      <c r="R62" s="5" t="s">
        <v>413</v>
      </c>
      <c r="S62" s="5" t="s">
        <v>413</v>
      </c>
      <c r="T62" s="5" t="s">
        <v>413</v>
      </c>
      <c r="U62" s="5" t="s">
        <v>414</v>
      </c>
      <c r="V62" s="5" t="s">
        <v>415</v>
      </c>
      <c r="W62" s="5" t="s">
        <v>416</v>
      </c>
      <c r="X62" s="5" t="s">
        <v>417</v>
      </c>
      <c r="Y62" s="5" t="s">
        <v>417</v>
      </c>
      <c r="Z62" s="5" t="s">
        <v>417</v>
      </c>
      <c r="AA62" s="5" t="s">
        <v>451</v>
      </c>
      <c r="AB62" s="5" t="s">
        <v>417</v>
      </c>
      <c r="AC62" s="5" t="s">
        <v>630</v>
      </c>
      <c r="AD62" s="5" t="s">
        <v>606</v>
      </c>
      <c r="AE62" s="5" t="s">
        <v>417</v>
      </c>
      <c r="AF62" s="5" t="s">
        <v>421</v>
      </c>
      <c r="AG62" s="5" t="s">
        <v>424</v>
      </c>
      <c r="AH62" s="5" t="s">
        <v>436</v>
      </c>
      <c r="AI62" s="5" t="s">
        <v>424</v>
      </c>
      <c r="AJ62" s="5" t="s">
        <v>420</v>
      </c>
      <c r="AK62" s="5" t="s">
        <v>416</v>
      </c>
      <c r="AL62" s="5" t="s">
        <v>417</v>
      </c>
      <c r="AM62" s="5" t="s">
        <v>420</v>
      </c>
      <c r="AN62" s="5" t="s">
        <v>420</v>
      </c>
      <c r="AO62" s="5" t="s">
        <v>420</v>
      </c>
      <c r="AP62" s="5" t="s">
        <v>420</v>
      </c>
      <c r="AQ62" s="5" t="s">
        <v>420</v>
      </c>
      <c r="AR62" s="5" t="s">
        <v>420</v>
      </c>
      <c r="AS62" s="5" t="s">
        <v>420</v>
      </c>
      <c r="AT62" s="5" t="s">
        <v>420</v>
      </c>
      <c r="AU62" s="5" t="s">
        <v>420</v>
      </c>
      <c r="AV62" s="5" t="s">
        <v>420</v>
      </c>
      <c r="AW62" s="5" t="s">
        <v>413</v>
      </c>
      <c r="AX62" s="5" t="s">
        <v>413</v>
      </c>
      <c r="AY62" s="5" t="s">
        <v>413</v>
      </c>
      <c r="AZ62" s="5" t="s">
        <v>413</v>
      </c>
      <c r="BA62" s="5" t="s">
        <v>413</v>
      </c>
      <c r="BB62" s="5" t="s">
        <v>665</v>
      </c>
      <c r="BC62" s="5" t="s">
        <v>420</v>
      </c>
      <c r="BD62" s="5" t="s">
        <v>420</v>
      </c>
      <c r="BE62" s="5" t="s">
        <v>264</v>
      </c>
    </row>
    <row r="63" spans="1:57" s="1" customFormat="1" ht="72">
      <c r="A63" s="5">
        <v>60</v>
      </c>
      <c r="B63" s="5" t="s">
        <v>406</v>
      </c>
      <c r="C63" s="5" t="s">
        <v>407</v>
      </c>
      <c r="D63" s="5" t="s">
        <v>290</v>
      </c>
      <c r="E63" s="5" t="s">
        <v>666</v>
      </c>
      <c r="F63" s="5" t="s">
        <v>218</v>
      </c>
      <c r="G63" s="6" t="s">
        <v>221</v>
      </c>
      <c r="H63" s="5" t="s">
        <v>614</v>
      </c>
      <c r="I63" s="5" t="s">
        <v>667</v>
      </c>
      <c r="J63" s="5" t="s">
        <v>668</v>
      </c>
      <c r="K63" s="5" t="s">
        <v>669</v>
      </c>
      <c r="L63" s="5" t="s">
        <v>413</v>
      </c>
      <c r="M63" s="5" t="s">
        <v>413</v>
      </c>
      <c r="N63" s="5" t="s">
        <v>413</v>
      </c>
      <c r="O63" s="5" t="s">
        <v>413</v>
      </c>
      <c r="P63" s="5" t="s">
        <v>413</v>
      </c>
      <c r="Q63" s="5" t="s">
        <v>413</v>
      </c>
      <c r="R63" s="5" t="s">
        <v>413</v>
      </c>
      <c r="S63" s="5" t="s">
        <v>413</v>
      </c>
      <c r="T63" s="5" t="s">
        <v>413</v>
      </c>
      <c r="U63" s="5" t="s">
        <v>429</v>
      </c>
      <c r="V63" s="5" t="s">
        <v>415</v>
      </c>
      <c r="W63" s="5" t="s">
        <v>417</v>
      </c>
      <c r="X63" s="5" t="s">
        <v>420</v>
      </c>
      <c r="Y63" s="5" t="s">
        <v>417</v>
      </c>
      <c r="Z63" s="5" t="s">
        <v>417</v>
      </c>
      <c r="AA63" s="5" t="s">
        <v>670</v>
      </c>
      <c r="AB63" s="5" t="s">
        <v>420</v>
      </c>
      <c r="AC63" s="5" t="s">
        <v>606</v>
      </c>
      <c r="AD63" s="5" t="s">
        <v>420</v>
      </c>
      <c r="AE63" s="5" t="s">
        <v>420</v>
      </c>
      <c r="AF63" s="5" t="s">
        <v>420</v>
      </c>
      <c r="AG63" s="5" t="s">
        <v>420</v>
      </c>
      <c r="AH63" s="5" t="s">
        <v>420</v>
      </c>
      <c r="AI63" s="5" t="s">
        <v>420</v>
      </c>
      <c r="AJ63" s="5" t="s">
        <v>420</v>
      </c>
      <c r="AK63" s="5" t="s">
        <v>420</v>
      </c>
      <c r="AL63" s="5" t="s">
        <v>420</v>
      </c>
      <c r="AM63" s="5" t="s">
        <v>420</v>
      </c>
      <c r="AN63" s="5" t="s">
        <v>420</v>
      </c>
      <c r="AO63" s="5" t="s">
        <v>420</v>
      </c>
      <c r="AP63" s="5" t="s">
        <v>420</v>
      </c>
      <c r="AQ63" s="5" t="s">
        <v>420</v>
      </c>
      <c r="AR63" s="5" t="s">
        <v>420</v>
      </c>
      <c r="AS63" s="5" t="s">
        <v>420</v>
      </c>
      <c r="AT63" s="5" t="s">
        <v>420</v>
      </c>
      <c r="AU63" s="5" t="s">
        <v>420</v>
      </c>
      <c r="AV63" s="5" t="s">
        <v>420</v>
      </c>
      <c r="AW63" s="5" t="s">
        <v>413</v>
      </c>
      <c r="AX63" s="5" t="s">
        <v>413</v>
      </c>
      <c r="AY63" s="5" t="s">
        <v>413</v>
      </c>
      <c r="AZ63" s="5" t="s">
        <v>413</v>
      </c>
      <c r="BA63" s="5" t="s">
        <v>413</v>
      </c>
      <c r="BB63" s="5" t="s">
        <v>413</v>
      </c>
      <c r="BC63" s="5" t="s">
        <v>420</v>
      </c>
      <c r="BD63" s="5" t="s">
        <v>420</v>
      </c>
      <c r="BE63" s="5" t="s">
        <v>666</v>
      </c>
    </row>
    <row r="64" spans="1:57" s="1" customFormat="1" ht="72">
      <c r="A64" s="5">
        <v>61</v>
      </c>
      <c r="B64" s="5" t="s">
        <v>406</v>
      </c>
      <c r="C64" s="5" t="s">
        <v>407</v>
      </c>
      <c r="D64" s="5" t="s">
        <v>290</v>
      </c>
      <c r="E64" s="5" t="s">
        <v>671</v>
      </c>
      <c r="F64" s="5" t="s">
        <v>218</v>
      </c>
      <c r="G64" s="6" t="s">
        <v>221</v>
      </c>
      <c r="H64" s="5" t="s">
        <v>614</v>
      </c>
      <c r="I64" s="5" t="s">
        <v>672</v>
      </c>
      <c r="J64" s="5" t="s">
        <v>673</v>
      </c>
      <c r="K64" s="5" t="s">
        <v>674</v>
      </c>
      <c r="L64" s="5" t="s">
        <v>413</v>
      </c>
      <c r="M64" s="5" t="s">
        <v>413</v>
      </c>
      <c r="N64" s="5" t="s">
        <v>413</v>
      </c>
      <c r="O64" s="5" t="s">
        <v>413</v>
      </c>
      <c r="P64" s="5" t="s">
        <v>413</v>
      </c>
      <c r="Q64" s="5" t="s">
        <v>413</v>
      </c>
      <c r="R64" s="5" t="s">
        <v>413</v>
      </c>
      <c r="S64" s="5" t="s">
        <v>413</v>
      </c>
      <c r="T64" s="5" t="s">
        <v>413</v>
      </c>
      <c r="U64" s="5" t="s">
        <v>429</v>
      </c>
      <c r="V64" s="5" t="s">
        <v>415</v>
      </c>
      <c r="W64" s="5" t="s">
        <v>417</v>
      </c>
      <c r="X64" s="5" t="s">
        <v>420</v>
      </c>
      <c r="Y64" s="5" t="s">
        <v>417</v>
      </c>
      <c r="Z64" s="5" t="s">
        <v>417</v>
      </c>
      <c r="AA64" s="5" t="s">
        <v>670</v>
      </c>
      <c r="AB64" s="5" t="s">
        <v>420</v>
      </c>
      <c r="AC64" s="5" t="s">
        <v>606</v>
      </c>
      <c r="AD64" s="5" t="s">
        <v>420</v>
      </c>
      <c r="AE64" s="5" t="s">
        <v>420</v>
      </c>
      <c r="AF64" s="5" t="s">
        <v>420</v>
      </c>
      <c r="AG64" s="5" t="s">
        <v>420</v>
      </c>
      <c r="AH64" s="5" t="s">
        <v>420</v>
      </c>
      <c r="AI64" s="5" t="s">
        <v>420</v>
      </c>
      <c r="AJ64" s="5" t="s">
        <v>420</v>
      </c>
      <c r="AK64" s="5" t="s">
        <v>420</v>
      </c>
      <c r="AL64" s="5" t="s">
        <v>420</v>
      </c>
      <c r="AM64" s="5" t="s">
        <v>420</v>
      </c>
      <c r="AN64" s="5" t="s">
        <v>420</v>
      </c>
      <c r="AO64" s="5" t="s">
        <v>420</v>
      </c>
      <c r="AP64" s="5" t="s">
        <v>420</v>
      </c>
      <c r="AQ64" s="5" t="s">
        <v>420</v>
      </c>
      <c r="AR64" s="5" t="s">
        <v>420</v>
      </c>
      <c r="AS64" s="5" t="s">
        <v>420</v>
      </c>
      <c r="AT64" s="5" t="s">
        <v>420</v>
      </c>
      <c r="AU64" s="5" t="s">
        <v>420</v>
      </c>
      <c r="AV64" s="5" t="s">
        <v>420</v>
      </c>
      <c r="AW64" s="5" t="s">
        <v>413</v>
      </c>
      <c r="AX64" s="5" t="s">
        <v>413</v>
      </c>
      <c r="AY64" s="5" t="s">
        <v>413</v>
      </c>
      <c r="AZ64" s="5" t="s">
        <v>413</v>
      </c>
      <c r="BA64" s="5" t="s">
        <v>413</v>
      </c>
      <c r="BB64" s="5" t="s">
        <v>413</v>
      </c>
      <c r="BC64" s="5" t="s">
        <v>420</v>
      </c>
      <c r="BD64" s="5" t="s">
        <v>420</v>
      </c>
      <c r="BE64" s="5" t="s">
        <v>671</v>
      </c>
    </row>
    <row r="65" spans="1:57" s="1" customFormat="1" ht="72">
      <c r="A65" s="5">
        <v>62</v>
      </c>
      <c r="B65" s="5" t="s">
        <v>406</v>
      </c>
      <c r="C65" s="5" t="s">
        <v>407</v>
      </c>
      <c r="D65" s="5" t="s">
        <v>290</v>
      </c>
      <c r="E65" s="5" t="s">
        <v>236</v>
      </c>
      <c r="F65" s="5" t="s">
        <v>218</v>
      </c>
      <c r="G65" s="6" t="s">
        <v>221</v>
      </c>
      <c r="H65" s="5" t="s">
        <v>675</v>
      </c>
      <c r="I65" s="5" t="s">
        <v>676</v>
      </c>
      <c r="J65" s="5" t="s">
        <v>482</v>
      </c>
      <c r="K65" s="5" t="s">
        <v>551</v>
      </c>
      <c r="L65" s="5" t="s">
        <v>551</v>
      </c>
      <c r="M65" s="5" t="s">
        <v>551</v>
      </c>
      <c r="N65" s="5" t="s">
        <v>413</v>
      </c>
      <c r="O65" s="5" t="s">
        <v>551</v>
      </c>
      <c r="P65" s="5" t="s">
        <v>413</v>
      </c>
      <c r="Q65" s="5" t="s">
        <v>413</v>
      </c>
      <c r="R65" s="5" t="s">
        <v>413</v>
      </c>
      <c r="S65" s="5" t="s">
        <v>551</v>
      </c>
      <c r="T65" s="5" t="s">
        <v>413</v>
      </c>
      <c r="U65" s="5" t="s">
        <v>414</v>
      </c>
      <c r="V65" s="5" t="s">
        <v>415</v>
      </c>
      <c r="W65" s="5" t="s">
        <v>416</v>
      </c>
      <c r="X65" s="5" t="s">
        <v>417</v>
      </c>
      <c r="Y65" s="5" t="s">
        <v>417</v>
      </c>
      <c r="Z65" s="5" t="s">
        <v>417</v>
      </c>
      <c r="AA65" s="5" t="s">
        <v>434</v>
      </c>
      <c r="AB65" s="5" t="s">
        <v>417</v>
      </c>
      <c r="AC65" s="5" t="s">
        <v>79</v>
      </c>
      <c r="AD65" s="5" t="s">
        <v>485</v>
      </c>
      <c r="AE65" s="5" t="s">
        <v>420</v>
      </c>
      <c r="AF65" s="5" t="s">
        <v>446</v>
      </c>
      <c r="AG65" s="5" t="s">
        <v>446</v>
      </c>
      <c r="AH65" s="5" t="s">
        <v>436</v>
      </c>
      <c r="AI65" s="5" t="s">
        <v>446</v>
      </c>
      <c r="AJ65" s="5" t="s">
        <v>420</v>
      </c>
      <c r="AK65" s="5" t="s">
        <v>416</v>
      </c>
      <c r="AL65" s="5" t="s">
        <v>417</v>
      </c>
      <c r="AM65" s="5" t="s">
        <v>420</v>
      </c>
      <c r="AN65" s="5" t="s">
        <v>420</v>
      </c>
      <c r="AO65" s="5" t="s">
        <v>420</v>
      </c>
      <c r="AP65" s="5" t="s">
        <v>420</v>
      </c>
      <c r="AQ65" s="5" t="s">
        <v>420</v>
      </c>
      <c r="AR65" s="5" t="s">
        <v>420</v>
      </c>
      <c r="AS65" s="5" t="s">
        <v>420</v>
      </c>
      <c r="AT65" s="5" t="s">
        <v>420</v>
      </c>
      <c r="AU65" s="5" t="s">
        <v>420</v>
      </c>
      <c r="AV65" s="5" t="s">
        <v>420</v>
      </c>
      <c r="AW65" s="5" t="s">
        <v>413</v>
      </c>
      <c r="AX65" s="5" t="s">
        <v>413</v>
      </c>
      <c r="AY65" s="5" t="s">
        <v>413</v>
      </c>
      <c r="AZ65" s="5" t="s">
        <v>413</v>
      </c>
      <c r="BA65" s="5" t="s">
        <v>413</v>
      </c>
      <c r="BB65" s="5" t="s">
        <v>551</v>
      </c>
      <c r="BC65" s="5" t="s">
        <v>420</v>
      </c>
      <c r="BD65" s="5" t="s">
        <v>420</v>
      </c>
      <c r="BE65" s="5" t="s">
        <v>236</v>
      </c>
    </row>
    <row r="66" spans="1:57" s="1" customFormat="1" ht="72">
      <c r="A66" s="5">
        <v>63</v>
      </c>
      <c r="B66" s="5" t="s">
        <v>406</v>
      </c>
      <c r="C66" s="5" t="s">
        <v>407</v>
      </c>
      <c r="D66" s="5" t="s">
        <v>290</v>
      </c>
      <c r="E66" s="5" t="s">
        <v>677</v>
      </c>
      <c r="F66" s="5" t="s">
        <v>218</v>
      </c>
      <c r="G66" s="6" t="s">
        <v>221</v>
      </c>
      <c r="H66" s="5" t="s">
        <v>675</v>
      </c>
      <c r="I66" s="5" t="s">
        <v>678</v>
      </c>
      <c r="J66" s="5" t="s">
        <v>158</v>
      </c>
      <c r="K66" s="5" t="s">
        <v>679</v>
      </c>
      <c r="L66" s="5" t="s">
        <v>413</v>
      </c>
      <c r="M66" s="5" t="s">
        <v>413</v>
      </c>
      <c r="N66" s="5" t="s">
        <v>413</v>
      </c>
      <c r="O66" s="5" t="s">
        <v>413</v>
      </c>
      <c r="P66" s="5" t="s">
        <v>413</v>
      </c>
      <c r="Q66" s="5" t="s">
        <v>413</v>
      </c>
      <c r="R66" s="5" t="s">
        <v>413</v>
      </c>
      <c r="S66" s="5" t="s">
        <v>413</v>
      </c>
      <c r="T66" s="5" t="s">
        <v>413</v>
      </c>
      <c r="U66" s="5" t="s">
        <v>429</v>
      </c>
      <c r="V66" s="5" t="s">
        <v>415</v>
      </c>
      <c r="W66" s="5" t="s">
        <v>417</v>
      </c>
      <c r="X66" s="5" t="s">
        <v>420</v>
      </c>
      <c r="Y66" s="5" t="s">
        <v>417</v>
      </c>
      <c r="Z66" s="5" t="s">
        <v>417</v>
      </c>
      <c r="AA66" s="5" t="s">
        <v>680</v>
      </c>
      <c r="AB66" s="5" t="s">
        <v>420</v>
      </c>
      <c r="AC66" s="5" t="s">
        <v>606</v>
      </c>
      <c r="AD66" s="5" t="s">
        <v>420</v>
      </c>
      <c r="AE66" s="5" t="s">
        <v>420</v>
      </c>
      <c r="AF66" s="5" t="s">
        <v>420</v>
      </c>
      <c r="AG66" s="5" t="s">
        <v>420</v>
      </c>
      <c r="AH66" s="5" t="s">
        <v>420</v>
      </c>
      <c r="AI66" s="5" t="s">
        <v>420</v>
      </c>
      <c r="AJ66" s="5" t="s">
        <v>420</v>
      </c>
      <c r="AK66" s="5" t="s">
        <v>420</v>
      </c>
      <c r="AL66" s="5" t="s">
        <v>420</v>
      </c>
      <c r="AM66" s="5" t="s">
        <v>420</v>
      </c>
      <c r="AN66" s="5" t="s">
        <v>420</v>
      </c>
      <c r="AO66" s="5" t="s">
        <v>420</v>
      </c>
      <c r="AP66" s="5" t="s">
        <v>420</v>
      </c>
      <c r="AQ66" s="5" t="s">
        <v>420</v>
      </c>
      <c r="AR66" s="5" t="s">
        <v>420</v>
      </c>
      <c r="AS66" s="5" t="s">
        <v>420</v>
      </c>
      <c r="AT66" s="5" t="s">
        <v>420</v>
      </c>
      <c r="AU66" s="5" t="s">
        <v>420</v>
      </c>
      <c r="AV66" s="5" t="s">
        <v>420</v>
      </c>
      <c r="AW66" s="5" t="s">
        <v>413</v>
      </c>
      <c r="AX66" s="5" t="s">
        <v>413</v>
      </c>
      <c r="AY66" s="5" t="s">
        <v>413</v>
      </c>
      <c r="AZ66" s="5" t="s">
        <v>413</v>
      </c>
      <c r="BA66" s="5" t="s">
        <v>413</v>
      </c>
      <c r="BB66" s="5" t="s">
        <v>413</v>
      </c>
      <c r="BC66" s="5" t="s">
        <v>420</v>
      </c>
      <c r="BD66" s="5" t="s">
        <v>420</v>
      </c>
      <c r="BE66" s="5" t="s">
        <v>677</v>
      </c>
    </row>
    <row r="67" spans="1:57" s="1" customFormat="1" ht="72">
      <c r="A67" s="5">
        <v>64</v>
      </c>
      <c r="B67" s="5" t="s">
        <v>406</v>
      </c>
      <c r="C67" s="5" t="s">
        <v>407</v>
      </c>
      <c r="D67" s="5" t="s">
        <v>290</v>
      </c>
      <c r="E67" s="5" t="s">
        <v>301</v>
      </c>
      <c r="F67" s="5" t="s">
        <v>218</v>
      </c>
      <c r="G67" s="6" t="s">
        <v>221</v>
      </c>
      <c r="H67" s="5" t="s">
        <v>675</v>
      </c>
      <c r="I67" s="5" t="s">
        <v>681</v>
      </c>
      <c r="J67" s="5" t="s">
        <v>303</v>
      </c>
      <c r="K67" s="5" t="s">
        <v>682</v>
      </c>
      <c r="L67" s="5" t="s">
        <v>413</v>
      </c>
      <c r="M67" s="5" t="s">
        <v>413</v>
      </c>
      <c r="N67" s="5" t="s">
        <v>413</v>
      </c>
      <c r="O67" s="5" t="s">
        <v>413</v>
      </c>
      <c r="P67" s="5" t="s">
        <v>413</v>
      </c>
      <c r="Q67" s="5" t="s">
        <v>413</v>
      </c>
      <c r="R67" s="5" t="s">
        <v>413</v>
      </c>
      <c r="S67" s="5" t="s">
        <v>413</v>
      </c>
      <c r="T67" s="5" t="s">
        <v>413</v>
      </c>
      <c r="U67" s="5" t="s">
        <v>414</v>
      </c>
      <c r="V67" s="5" t="s">
        <v>415</v>
      </c>
      <c r="W67" s="5" t="s">
        <v>416</v>
      </c>
      <c r="X67" s="5" t="s">
        <v>417</v>
      </c>
      <c r="Y67" s="5" t="s">
        <v>417</v>
      </c>
      <c r="Z67" s="5" t="s">
        <v>417</v>
      </c>
      <c r="AA67" s="5" t="s">
        <v>683</v>
      </c>
      <c r="AB67" s="5" t="s">
        <v>417</v>
      </c>
      <c r="AC67" s="5" t="s">
        <v>304</v>
      </c>
      <c r="AD67" s="5" t="s">
        <v>38</v>
      </c>
      <c r="AE67" s="5" t="s">
        <v>417</v>
      </c>
      <c r="AF67" s="5" t="s">
        <v>585</v>
      </c>
      <c r="AG67" s="5" t="s">
        <v>586</v>
      </c>
      <c r="AH67" s="5" t="s">
        <v>587</v>
      </c>
      <c r="AI67" s="5" t="s">
        <v>585</v>
      </c>
      <c r="AJ67" s="5" t="s">
        <v>420</v>
      </c>
      <c r="AK67" s="5" t="s">
        <v>416</v>
      </c>
      <c r="AL67" s="5" t="s">
        <v>417</v>
      </c>
      <c r="AM67" s="5" t="s">
        <v>420</v>
      </c>
      <c r="AN67" s="5" t="s">
        <v>420</v>
      </c>
      <c r="AO67" s="5" t="s">
        <v>420</v>
      </c>
      <c r="AP67" s="5" t="s">
        <v>420</v>
      </c>
      <c r="AQ67" s="5" t="s">
        <v>420</v>
      </c>
      <c r="AR67" s="5" t="s">
        <v>420</v>
      </c>
      <c r="AS67" s="5" t="s">
        <v>420</v>
      </c>
      <c r="AT67" s="5" t="s">
        <v>420</v>
      </c>
      <c r="AU67" s="5" t="s">
        <v>420</v>
      </c>
      <c r="AV67" s="5" t="s">
        <v>420</v>
      </c>
      <c r="AW67" s="5" t="s">
        <v>413</v>
      </c>
      <c r="AX67" s="5" t="s">
        <v>413</v>
      </c>
      <c r="AY67" s="5" t="s">
        <v>413</v>
      </c>
      <c r="AZ67" s="5" t="s">
        <v>413</v>
      </c>
      <c r="BA67" s="5" t="s">
        <v>413</v>
      </c>
      <c r="BB67" s="5" t="s">
        <v>413</v>
      </c>
      <c r="BC67" s="5" t="s">
        <v>420</v>
      </c>
      <c r="BD67" s="5" t="s">
        <v>420</v>
      </c>
      <c r="BE67" s="5" t="s">
        <v>301</v>
      </c>
    </row>
    <row r="68" spans="1:57" s="1" customFormat="1" ht="72">
      <c r="A68" s="5">
        <v>65</v>
      </c>
      <c r="B68" s="5" t="s">
        <v>406</v>
      </c>
      <c r="C68" s="5" t="s">
        <v>407</v>
      </c>
      <c r="D68" s="5" t="s">
        <v>290</v>
      </c>
      <c r="E68" s="5" t="s">
        <v>271</v>
      </c>
      <c r="F68" s="5" t="s">
        <v>218</v>
      </c>
      <c r="G68" s="6" t="s">
        <v>221</v>
      </c>
      <c r="H68" s="5" t="s">
        <v>675</v>
      </c>
      <c r="I68" s="5" t="s">
        <v>684</v>
      </c>
      <c r="J68" s="5" t="s">
        <v>685</v>
      </c>
      <c r="K68" s="5" t="s">
        <v>686</v>
      </c>
      <c r="L68" s="5" t="s">
        <v>687</v>
      </c>
      <c r="M68" s="5" t="s">
        <v>687</v>
      </c>
      <c r="N68" s="5" t="s">
        <v>413</v>
      </c>
      <c r="O68" s="5" t="s">
        <v>687</v>
      </c>
      <c r="P68" s="5" t="s">
        <v>687</v>
      </c>
      <c r="Q68" s="5" t="s">
        <v>413</v>
      </c>
      <c r="R68" s="5" t="s">
        <v>413</v>
      </c>
      <c r="S68" s="5" t="s">
        <v>413</v>
      </c>
      <c r="T68" s="5" t="s">
        <v>413</v>
      </c>
      <c r="U68" s="5" t="s">
        <v>414</v>
      </c>
      <c r="V68" s="5" t="s">
        <v>415</v>
      </c>
      <c r="W68" s="5" t="s">
        <v>416</v>
      </c>
      <c r="X68" s="5" t="s">
        <v>417</v>
      </c>
      <c r="Y68" s="5" t="s">
        <v>417</v>
      </c>
      <c r="Z68" s="5" t="s">
        <v>417</v>
      </c>
      <c r="AA68" s="5" t="s">
        <v>451</v>
      </c>
      <c r="AB68" s="5" t="s">
        <v>420</v>
      </c>
      <c r="AC68" s="5" t="s">
        <v>79</v>
      </c>
      <c r="AD68" s="5" t="s">
        <v>79</v>
      </c>
      <c r="AE68" s="5" t="s">
        <v>420</v>
      </c>
      <c r="AF68" s="5" t="s">
        <v>446</v>
      </c>
      <c r="AG68" s="5" t="s">
        <v>446</v>
      </c>
      <c r="AH68" s="5" t="s">
        <v>436</v>
      </c>
      <c r="AI68" s="5" t="s">
        <v>446</v>
      </c>
      <c r="AJ68" s="5" t="s">
        <v>420</v>
      </c>
      <c r="AK68" s="5" t="s">
        <v>416</v>
      </c>
      <c r="AL68" s="5" t="s">
        <v>417</v>
      </c>
      <c r="AM68" s="5" t="s">
        <v>420</v>
      </c>
      <c r="AN68" s="5" t="s">
        <v>420</v>
      </c>
      <c r="AO68" s="5" t="s">
        <v>420</v>
      </c>
      <c r="AP68" s="5" t="s">
        <v>420</v>
      </c>
      <c r="AQ68" s="5" t="s">
        <v>420</v>
      </c>
      <c r="AR68" s="5" t="s">
        <v>420</v>
      </c>
      <c r="AS68" s="5" t="s">
        <v>420</v>
      </c>
      <c r="AT68" s="5" t="s">
        <v>420</v>
      </c>
      <c r="AU68" s="5" t="s">
        <v>420</v>
      </c>
      <c r="AV68" s="5" t="s">
        <v>420</v>
      </c>
      <c r="AW68" s="5" t="s">
        <v>413</v>
      </c>
      <c r="AX68" s="5" t="s">
        <v>413</v>
      </c>
      <c r="AY68" s="5" t="s">
        <v>413</v>
      </c>
      <c r="AZ68" s="5" t="s">
        <v>413</v>
      </c>
      <c r="BA68" s="5" t="s">
        <v>413</v>
      </c>
      <c r="BB68" s="5" t="s">
        <v>687</v>
      </c>
      <c r="BC68" s="5" t="s">
        <v>420</v>
      </c>
      <c r="BD68" s="5" t="s">
        <v>420</v>
      </c>
      <c r="BE68" s="5" t="s">
        <v>271</v>
      </c>
    </row>
    <row r="69" spans="1:57" s="1" customFormat="1" ht="72">
      <c r="A69" s="5">
        <v>66</v>
      </c>
      <c r="B69" s="5" t="s">
        <v>406</v>
      </c>
      <c r="C69" s="5" t="s">
        <v>407</v>
      </c>
      <c r="D69" s="5" t="s">
        <v>290</v>
      </c>
      <c r="E69" s="5" t="s">
        <v>228</v>
      </c>
      <c r="F69" s="5" t="s">
        <v>218</v>
      </c>
      <c r="G69" s="6" t="s">
        <v>221</v>
      </c>
      <c r="H69" s="5" t="s">
        <v>688</v>
      </c>
      <c r="I69" s="5" t="s">
        <v>689</v>
      </c>
      <c r="J69" s="5" t="s">
        <v>290</v>
      </c>
      <c r="K69" s="5" t="s">
        <v>262</v>
      </c>
      <c r="L69" s="5" t="s">
        <v>262</v>
      </c>
      <c r="M69" s="5" t="s">
        <v>262</v>
      </c>
      <c r="N69" s="5" t="s">
        <v>413</v>
      </c>
      <c r="O69" s="5" t="s">
        <v>262</v>
      </c>
      <c r="P69" s="5" t="s">
        <v>262</v>
      </c>
      <c r="Q69" s="5" t="s">
        <v>413</v>
      </c>
      <c r="R69" s="5" t="s">
        <v>413</v>
      </c>
      <c r="S69" s="5" t="s">
        <v>413</v>
      </c>
      <c r="T69" s="5" t="s">
        <v>413</v>
      </c>
      <c r="U69" s="5" t="s">
        <v>414</v>
      </c>
      <c r="V69" s="5" t="s">
        <v>415</v>
      </c>
      <c r="W69" s="5" t="s">
        <v>416</v>
      </c>
      <c r="X69" s="5" t="s">
        <v>417</v>
      </c>
      <c r="Y69" s="5" t="s">
        <v>417</v>
      </c>
      <c r="Z69" s="5" t="s">
        <v>417</v>
      </c>
      <c r="AA69" s="5" t="s">
        <v>451</v>
      </c>
      <c r="AB69" s="5" t="s">
        <v>420</v>
      </c>
      <c r="AC69" s="5" t="s">
        <v>126</v>
      </c>
      <c r="AD69" s="5" t="s">
        <v>126</v>
      </c>
      <c r="AE69" s="5" t="s">
        <v>417</v>
      </c>
      <c r="AF69" s="5" t="s">
        <v>446</v>
      </c>
      <c r="AG69" s="5" t="s">
        <v>446</v>
      </c>
      <c r="AH69" s="5" t="s">
        <v>436</v>
      </c>
      <c r="AI69" s="5" t="s">
        <v>446</v>
      </c>
      <c r="AJ69" s="5" t="s">
        <v>420</v>
      </c>
      <c r="AK69" s="5" t="s">
        <v>416</v>
      </c>
      <c r="AL69" s="5" t="s">
        <v>417</v>
      </c>
      <c r="AM69" s="5" t="s">
        <v>420</v>
      </c>
      <c r="AN69" s="5" t="s">
        <v>420</v>
      </c>
      <c r="AO69" s="5" t="s">
        <v>420</v>
      </c>
      <c r="AP69" s="5" t="s">
        <v>420</v>
      </c>
      <c r="AQ69" s="5" t="s">
        <v>420</v>
      </c>
      <c r="AR69" s="5" t="s">
        <v>420</v>
      </c>
      <c r="AS69" s="5" t="s">
        <v>420</v>
      </c>
      <c r="AT69" s="5" t="s">
        <v>420</v>
      </c>
      <c r="AU69" s="5" t="s">
        <v>420</v>
      </c>
      <c r="AV69" s="5" t="s">
        <v>420</v>
      </c>
      <c r="AW69" s="5" t="s">
        <v>413</v>
      </c>
      <c r="AX69" s="5" t="s">
        <v>413</v>
      </c>
      <c r="AY69" s="5" t="s">
        <v>413</v>
      </c>
      <c r="AZ69" s="5" t="s">
        <v>413</v>
      </c>
      <c r="BA69" s="5" t="s">
        <v>413</v>
      </c>
      <c r="BB69" s="5" t="s">
        <v>262</v>
      </c>
      <c r="BC69" s="5" t="s">
        <v>420</v>
      </c>
      <c r="BD69" s="5" t="s">
        <v>420</v>
      </c>
      <c r="BE69" s="5" t="s">
        <v>228</v>
      </c>
    </row>
    <row r="70" spans="1:57" s="1" customFormat="1" ht="72">
      <c r="A70" s="5">
        <v>67</v>
      </c>
      <c r="B70" s="5" t="s">
        <v>406</v>
      </c>
      <c r="C70" s="5" t="s">
        <v>407</v>
      </c>
      <c r="D70" s="5" t="s">
        <v>290</v>
      </c>
      <c r="E70" s="5" t="s">
        <v>295</v>
      </c>
      <c r="F70" s="5" t="s">
        <v>218</v>
      </c>
      <c r="G70" s="6" t="s">
        <v>221</v>
      </c>
      <c r="H70" s="5" t="s">
        <v>688</v>
      </c>
      <c r="I70" s="5" t="s">
        <v>690</v>
      </c>
      <c r="J70" s="5" t="s">
        <v>290</v>
      </c>
      <c r="K70" s="5" t="s">
        <v>691</v>
      </c>
      <c r="L70" s="5" t="s">
        <v>262</v>
      </c>
      <c r="M70" s="5" t="s">
        <v>262</v>
      </c>
      <c r="N70" s="5" t="s">
        <v>413</v>
      </c>
      <c r="O70" s="5" t="s">
        <v>262</v>
      </c>
      <c r="P70" s="5" t="s">
        <v>262</v>
      </c>
      <c r="Q70" s="5" t="s">
        <v>413</v>
      </c>
      <c r="R70" s="5" t="s">
        <v>413</v>
      </c>
      <c r="S70" s="5" t="s">
        <v>413</v>
      </c>
      <c r="T70" s="5" t="s">
        <v>413</v>
      </c>
      <c r="U70" s="5" t="s">
        <v>414</v>
      </c>
      <c r="V70" s="5" t="s">
        <v>415</v>
      </c>
      <c r="W70" s="5" t="s">
        <v>416</v>
      </c>
      <c r="X70" s="5" t="s">
        <v>416</v>
      </c>
      <c r="Y70" s="5" t="s">
        <v>420</v>
      </c>
      <c r="Z70" s="5" t="s">
        <v>417</v>
      </c>
      <c r="AA70" s="5" t="s">
        <v>451</v>
      </c>
      <c r="AB70" s="5" t="s">
        <v>417</v>
      </c>
      <c r="AC70" s="5" t="s">
        <v>126</v>
      </c>
      <c r="AD70" s="5" t="s">
        <v>514</v>
      </c>
      <c r="AE70" s="5" t="s">
        <v>420</v>
      </c>
      <c r="AF70" s="5" t="s">
        <v>446</v>
      </c>
      <c r="AG70" s="5" t="s">
        <v>446</v>
      </c>
      <c r="AH70" s="5" t="s">
        <v>436</v>
      </c>
      <c r="AI70" s="5" t="s">
        <v>446</v>
      </c>
      <c r="AJ70" s="5" t="s">
        <v>420</v>
      </c>
      <c r="AK70" s="5" t="s">
        <v>416</v>
      </c>
      <c r="AL70" s="5" t="s">
        <v>417</v>
      </c>
      <c r="AM70" s="5" t="s">
        <v>420</v>
      </c>
      <c r="AN70" s="5" t="s">
        <v>420</v>
      </c>
      <c r="AO70" s="5" t="s">
        <v>420</v>
      </c>
      <c r="AP70" s="5" t="s">
        <v>420</v>
      </c>
      <c r="AQ70" s="5" t="s">
        <v>420</v>
      </c>
      <c r="AR70" s="5" t="s">
        <v>420</v>
      </c>
      <c r="AS70" s="5" t="s">
        <v>420</v>
      </c>
      <c r="AT70" s="5" t="s">
        <v>420</v>
      </c>
      <c r="AU70" s="5" t="s">
        <v>420</v>
      </c>
      <c r="AV70" s="5" t="s">
        <v>420</v>
      </c>
      <c r="AW70" s="5" t="s">
        <v>413</v>
      </c>
      <c r="AX70" s="5" t="s">
        <v>413</v>
      </c>
      <c r="AY70" s="5" t="s">
        <v>413</v>
      </c>
      <c r="AZ70" s="5" t="s">
        <v>413</v>
      </c>
      <c r="BA70" s="5" t="s">
        <v>413</v>
      </c>
      <c r="BB70" s="5" t="s">
        <v>262</v>
      </c>
      <c r="BC70" s="5" t="s">
        <v>420</v>
      </c>
      <c r="BD70" s="5" t="s">
        <v>420</v>
      </c>
      <c r="BE70" s="5" t="s">
        <v>295</v>
      </c>
    </row>
    <row r="71" spans="1:57" s="1" customFormat="1" ht="72">
      <c r="A71" s="5">
        <v>68</v>
      </c>
      <c r="B71" s="5" t="s">
        <v>406</v>
      </c>
      <c r="C71" s="5" t="s">
        <v>407</v>
      </c>
      <c r="D71" s="5" t="s">
        <v>290</v>
      </c>
      <c r="E71" s="5" t="s">
        <v>288</v>
      </c>
      <c r="F71" s="5" t="s">
        <v>218</v>
      </c>
      <c r="G71" s="6" t="s">
        <v>221</v>
      </c>
      <c r="H71" s="5" t="s">
        <v>688</v>
      </c>
      <c r="I71" s="5" t="s">
        <v>692</v>
      </c>
      <c r="J71" s="5" t="s">
        <v>290</v>
      </c>
      <c r="K71" s="5" t="s">
        <v>475</v>
      </c>
      <c r="L71" s="5" t="s">
        <v>693</v>
      </c>
      <c r="M71" s="5" t="s">
        <v>693</v>
      </c>
      <c r="N71" s="5" t="s">
        <v>413</v>
      </c>
      <c r="O71" s="5" t="s">
        <v>693</v>
      </c>
      <c r="P71" s="5" t="s">
        <v>693</v>
      </c>
      <c r="Q71" s="5" t="s">
        <v>413</v>
      </c>
      <c r="R71" s="5" t="s">
        <v>413</v>
      </c>
      <c r="S71" s="5" t="s">
        <v>413</v>
      </c>
      <c r="T71" s="5" t="s">
        <v>413</v>
      </c>
      <c r="U71" s="5" t="s">
        <v>414</v>
      </c>
      <c r="V71" s="5" t="s">
        <v>415</v>
      </c>
      <c r="W71" s="5" t="s">
        <v>416</v>
      </c>
      <c r="X71" s="5" t="s">
        <v>416</v>
      </c>
      <c r="Y71" s="5" t="s">
        <v>420</v>
      </c>
      <c r="Z71" s="5" t="s">
        <v>417</v>
      </c>
      <c r="AA71" s="5" t="s">
        <v>451</v>
      </c>
      <c r="AB71" s="5" t="s">
        <v>420</v>
      </c>
      <c r="AC71" s="5" t="s">
        <v>126</v>
      </c>
      <c r="AD71" s="5" t="s">
        <v>79</v>
      </c>
      <c r="AE71" s="5" t="s">
        <v>420</v>
      </c>
      <c r="AF71" s="5" t="s">
        <v>446</v>
      </c>
      <c r="AG71" s="5" t="s">
        <v>446</v>
      </c>
      <c r="AH71" s="5" t="s">
        <v>436</v>
      </c>
      <c r="AI71" s="5" t="s">
        <v>446</v>
      </c>
      <c r="AJ71" s="5" t="s">
        <v>420</v>
      </c>
      <c r="AK71" s="5" t="s">
        <v>416</v>
      </c>
      <c r="AL71" s="5" t="s">
        <v>417</v>
      </c>
      <c r="AM71" s="5" t="s">
        <v>420</v>
      </c>
      <c r="AN71" s="5" t="s">
        <v>420</v>
      </c>
      <c r="AO71" s="5" t="s">
        <v>420</v>
      </c>
      <c r="AP71" s="5" t="s">
        <v>420</v>
      </c>
      <c r="AQ71" s="5" t="s">
        <v>420</v>
      </c>
      <c r="AR71" s="5" t="s">
        <v>420</v>
      </c>
      <c r="AS71" s="5" t="s">
        <v>420</v>
      </c>
      <c r="AT71" s="5" t="s">
        <v>420</v>
      </c>
      <c r="AU71" s="5" t="s">
        <v>420</v>
      </c>
      <c r="AV71" s="5" t="s">
        <v>420</v>
      </c>
      <c r="AW71" s="5" t="s">
        <v>413</v>
      </c>
      <c r="AX71" s="5" t="s">
        <v>413</v>
      </c>
      <c r="AY71" s="5" t="s">
        <v>413</v>
      </c>
      <c r="AZ71" s="5" t="s">
        <v>413</v>
      </c>
      <c r="BA71" s="5" t="s">
        <v>413</v>
      </c>
      <c r="BB71" s="5" t="s">
        <v>693</v>
      </c>
      <c r="BC71" s="5" t="s">
        <v>420</v>
      </c>
      <c r="BD71" s="5" t="s">
        <v>420</v>
      </c>
      <c r="BE71" s="5" t="s">
        <v>288</v>
      </c>
    </row>
    <row r="72" spans="1:57" s="1" customFormat="1" ht="72">
      <c r="A72" s="5">
        <v>69</v>
      </c>
      <c r="B72" s="5" t="s">
        <v>406</v>
      </c>
      <c r="C72" s="5" t="s">
        <v>407</v>
      </c>
      <c r="D72" s="5" t="s">
        <v>290</v>
      </c>
      <c r="E72" s="5" t="s">
        <v>694</v>
      </c>
      <c r="F72" s="5" t="s">
        <v>218</v>
      </c>
      <c r="G72" s="6" t="s">
        <v>221</v>
      </c>
      <c r="H72" s="5" t="s">
        <v>451</v>
      </c>
      <c r="I72" s="5" t="s">
        <v>695</v>
      </c>
      <c r="J72" s="5" t="s">
        <v>168</v>
      </c>
      <c r="K72" s="5" t="s">
        <v>428</v>
      </c>
      <c r="L72" s="5" t="s">
        <v>413</v>
      </c>
      <c r="M72" s="5" t="s">
        <v>413</v>
      </c>
      <c r="N72" s="5" t="s">
        <v>413</v>
      </c>
      <c r="O72" s="5" t="s">
        <v>413</v>
      </c>
      <c r="P72" s="5" t="s">
        <v>413</v>
      </c>
      <c r="Q72" s="5" t="s">
        <v>413</v>
      </c>
      <c r="R72" s="5" t="s">
        <v>413</v>
      </c>
      <c r="S72" s="5" t="s">
        <v>413</v>
      </c>
      <c r="T72" s="5" t="s">
        <v>413</v>
      </c>
      <c r="U72" s="5" t="s">
        <v>429</v>
      </c>
      <c r="V72" s="5" t="s">
        <v>415</v>
      </c>
      <c r="W72" s="5" t="s">
        <v>417</v>
      </c>
      <c r="X72" s="5" t="s">
        <v>420</v>
      </c>
      <c r="Y72" s="5" t="s">
        <v>417</v>
      </c>
      <c r="Z72" s="5" t="s">
        <v>417</v>
      </c>
      <c r="AA72" s="5" t="s">
        <v>696</v>
      </c>
      <c r="AB72" s="5" t="s">
        <v>420</v>
      </c>
      <c r="AC72" s="5" t="s">
        <v>697</v>
      </c>
      <c r="AD72" s="5" t="s">
        <v>420</v>
      </c>
      <c r="AE72" s="5" t="s">
        <v>420</v>
      </c>
      <c r="AF72" s="5" t="s">
        <v>420</v>
      </c>
      <c r="AG72" s="5" t="s">
        <v>420</v>
      </c>
      <c r="AH72" s="5" t="s">
        <v>420</v>
      </c>
      <c r="AI72" s="5" t="s">
        <v>420</v>
      </c>
      <c r="AJ72" s="5" t="s">
        <v>420</v>
      </c>
      <c r="AK72" s="5" t="s">
        <v>420</v>
      </c>
      <c r="AL72" s="5" t="s">
        <v>420</v>
      </c>
      <c r="AM72" s="5" t="s">
        <v>420</v>
      </c>
      <c r="AN72" s="5" t="s">
        <v>420</v>
      </c>
      <c r="AO72" s="5" t="s">
        <v>420</v>
      </c>
      <c r="AP72" s="5" t="s">
        <v>420</v>
      </c>
      <c r="AQ72" s="5" t="s">
        <v>420</v>
      </c>
      <c r="AR72" s="5" t="s">
        <v>420</v>
      </c>
      <c r="AS72" s="5" t="s">
        <v>420</v>
      </c>
      <c r="AT72" s="5" t="s">
        <v>420</v>
      </c>
      <c r="AU72" s="5" t="s">
        <v>420</v>
      </c>
      <c r="AV72" s="5" t="s">
        <v>420</v>
      </c>
      <c r="AW72" s="5" t="s">
        <v>413</v>
      </c>
      <c r="AX72" s="5" t="s">
        <v>413</v>
      </c>
      <c r="AY72" s="5" t="s">
        <v>413</v>
      </c>
      <c r="AZ72" s="5" t="s">
        <v>413</v>
      </c>
      <c r="BA72" s="5" t="s">
        <v>413</v>
      </c>
      <c r="BB72" s="5" t="s">
        <v>413</v>
      </c>
      <c r="BC72" s="5" t="s">
        <v>420</v>
      </c>
      <c r="BD72" s="5" t="s">
        <v>420</v>
      </c>
      <c r="BE72" s="5" t="s">
        <v>694</v>
      </c>
    </row>
    <row r="73" spans="1:57" s="1" customFormat="1" ht="72">
      <c r="A73" s="5">
        <v>70</v>
      </c>
      <c r="B73" s="5" t="s">
        <v>406</v>
      </c>
      <c r="C73" s="5" t="s">
        <v>407</v>
      </c>
      <c r="D73" s="5" t="s">
        <v>290</v>
      </c>
      <c r="E73" s="5" t="s">
        <v>698</v>
      </c>
      <c r="F73" s="5" t="s">
        <v>218</v>
      </c>
      <c r="G73" s="6" t="s">
        <v>221</v>
      </c>
      <c r="H73" s="5" t="s">
        <v>451</v>
      </c>
      <c r="I73" s="5" t="s">
        <v>699</v>
      </c>
      <c r="J73" s="5" t="s">
        <v>168</v>
      </c>
      <c r="K73" s="5" t="s">
        <v>693</v>
      </c>
      <c r="L73" s="5" t="s">
        <v>413</v>
      </c>
      <c r="M73" s="5" t="s">
        <v>413</v>
      </c>
      <c r="N73" s="5" t="s">
        <v>413</v>
      </c>
      <c r="O73" s="5" t="s">
        <v>413</v>
      </c>
      <c r="P73" s="5" t="s">
        <v>413</v>
      </c>
      <c r="Q73" s="5" t="s">
        <v>413</v>
      </c>
      <c r="R73" s="5" t="s">
        <v>413</v>
      </c>
      <c r="S73" s="5" t="s">
        <v>413</v>
      </c>
      <c r="T73" s="5" t="s">
        <v>413</v>
      </c>
      <c r="U73" s="5" t="s">
        <v>429</v>
      </c>
      <c r="V73" s="5" t="s">
        <v>415</v>
      </c>
      <c r="W73" s="5" t="s">
        <v>417</v>
      </c>
      <c r="X73" s="5" t="s">
        <v>420</v>
      </c>
      <c r="Y73" s="5" t="s">
        <v>417</v>
      </c>
      <c r="Z73" s="5" t="s">
        <v>417</v>
      </c>
      <c r="AA73" s="5" t="s">
        <v>700</v>
      </c>
      <c r="AB73" s="5" t="s">
        <v>420</v>
      </c>
      <c r="AC73" s="5" t="s">
        <v>701</v>
      </c>
      <c r="AD73" s="5" t="s">
        <v>420</v>
      </c>
      <c r="AE73" s="5" t="s">
        <v>420</v>
      </c>
      <c r="AF73" s="5" t="s">
        <v>420</v>
      </c>
      <c r="AG73" s="5" t="s">
        <v>420</v>
      </c>
      <c r="AH73" s="5" t="s">
        <v>420</v>
      </c>
      <c r="AI73" s="5" t="s">
        <v>420</v>
      </c>
      <c r="AJ73" s="5" t="s">
        <v>420</v>
      </c>
      <c r="AK73" s="5" t="s">
        <v>420</v>
      </c>
      <c r="AL73" s="5" t="s">
        <v>420</v>
      </c>
      <c r="AM73" s="5" t="s">
        <v>420</v>
      </c>
      <c r="AN73" s="5" t="s">
        <v>420</v>
      </c>
      <c r="AO73" s="5" t="s">
        <v>420</v>
      </c>
      <c r="AP73" s="5" t="s">
        <v>420</v>
      </c>
      <c r="AQ73" s="5" t="s">
        <v>420</v>
      </c>
      <c r="AR73" s="5" t="s">
        <v>420</v>
      </c>
      <c r="AS73" s="5" t="s">
        <v>420</v>
      </c>
      <c r="AT73" s="5" t="s">
        <v>420</v>
      </c>
      <c r="AU73" s="5" t="s">
        <v>420</v>
      </c>
      <c r="AV73" s="5" t="s">
        <v>420</v>
      </c>
      <c r="AW73" s="5" t="s">
        <v>413</v>
      </c>
      <c r="AX73" s="5" t="s">
        <v>413</v>
      </c>
      <c r="AY73" s="5" t="s">
        <v>413</v>
      </c>
      <c r="AZ73" s="5" t="s">
        <v>413</v>
      </c>
      <c r="BA73" s="5" t="s">
        <v>413</v>
      </c>
      <c r="BB73" s="5" t="s">
        <v>413</v>
      </c>
      <c r="BC73" s="5" t="s">
        <v>420</v>
      </c>
      <c r="BD73" s="5" t="s">
        <v>420</v>
      </c>
      <c r="BE73" s="5" t="s">
        <v>698</v>
      </c>
    </row>
    <row r="74" spans="1:57" s="1" customFormat="1" ht="72">
      <c r="A74" s="5">
        <v>71</v>
      </c>
      <c r="B74" s="5" t="s">
        <v>406</v>
      </c>
      <c r="C74" s="5" t="s">
        <v>407</v>
      </c>
      <c r="D74" s="5" t="s">
        <v>290</v>
      </c>
      <c r="E74" s="5" t="s">
        <v>702</v>
      </c>
      <c r="F74" s="5" t="s">
        <v>218</v>
      </c>
      <c r="G74" s="6" t="s">
        <v>221</v>
      </c>
      <c r="H74" s="5" t="s">
        <v>451</v>
      </c>
      <c r="I74" s="5" t="s">
        <v>703</v>
      </c>
      <c r="J74" s="5" t="s">
        <v>449</v>
      </c>
      <c r="K74" s="5" t="s">
        <v>640</v>
      </c>
      <c r="L74" s="5" t="s">
        <v>413</v>
      </c>
      <c r="M74" s="5" t="s">
        <v>413</v>
      </c>
      <c r="N74" s="5" t="s">
        <v>413</v>
      </c>
      <c r="O74" s="5" t="s">
        <v>413</v>
      </c>
      <c r="P74" s="5" t="s">
        <v>413</v>
      </c>
      <c r="Q74" s="5" t="s">
        <v>413</v>
      </c>
      <c r="R74" s="5" t="s">
        <v>413</v>
      </c>
      <c r="S74" s="5" t="s">
        <v>413</v>
      </c>
      <c r="T74" s="5" t="s">
        <v>413</v>
      </c>
      <c r="U74" s="5" t="s">
        <v>429</v>
      </c>
      <c r="V74" s="5" t="s">
        <v>415</v>
      </c>
      <c r="W74" s="5" t="s">
        <v>417</v>
      </c>
      <c r="X74" s="5" t="s">
        <v>420</v>
      </c>
      <c r="Y74" s="5" t="s">
        <v>417</v>
      </c>
      <c r="Z74" s="5" t="s">
        <v>417</v>
      </c>
      <c r="AA74" s="5" t="s">
        <v>704</v>
      </c>
      <c r="AB74" s="5" t="s">
        <v>420</v>
      </c>
      <c r="AC74" s="5" t="s">
        <v>606</v>
      </c>
      <c r="AD74" s="5" t="s">
        <v>420</v>
      </c>
      <c r="AE74" s="5" t="s">
        <v>420</v>
      </c>
      <c r="AF74" s="5" t="s">
        <v>420</v>
      </c>
      <c r="AG74" s="5" t="s">
        <v>420</v>
      </c>
      <c r="AH74" s="5" t="s">
        <v>420</v>
      </c>
      <c r="AI74" s="5" t="s">
        <v>420</v>
      </c>
      <c r="AJ74" s="5" t="s">
        <v>420</v>
      </c>
      <c r="AK74" s="5" t="s">
        <v>420</v>
      </c>
      <c r="AL74" s="5" t="s">
        <v>420</v>
      </c>
      <c r="AM74" s="5" t="s">
        <v>420</v>
      </c>
      <c r="AN74" s="5" t="s">
        <v>420</v>
      </c>
      <c r="AO74" s="5" t="s">
        <v>420</v>
      </c>
      <c r="AP74" s="5" t="s">
        <v>420</v>
      </c>
      <c r="AQ74" s="5" t="s">
        <v>420</v>
      </c>
      <c r="AR74" s="5" t="s">
        <v>420</v>
      </c>
      <c r="AS74" s="5" t="s">
        <v>420</v>
      </c>
      <c r="AT74" s="5" t="s">
        <v>420</v>
      </c>
      <c r="AU74" s="5" t="s">
        <v>420</v>
      </c>
      <c r="AV74" s="5" t="s">
        <v>420</v>
      </c>
      <c r="AW74" s="5" t="s">
        <v>413</v>
      </c>
      <c r="AX74" s="5" t="s">
        <v>413</v>
      </c>
      <c r="AY74" s="5" t="s">
        <v>413</v>
      </c>
      <c r="AZ74" s="5" t="s">
        <v>413</v>
      </c>
      <c r="BA74" s="5" t="s">
        <v>413</v>
      </c>
      <c r="BB74" s="5" t="s">
        <v>413</v>
      </c>
      <c r="BC74" s="5" t="s">
        <v>420</v>
      </c>
      <c r="BD74" s="5" t="s">
        <v>420</v>
      </c>
      <c r="BE74" s="5" t="s">
        <v>702</v>
      </c>
    </row>
    <row r="75" spans="1:57" s="1" customFormat="1" ht="72">
      <c r="A75" s="5">
        <v>72</v>
      </c>
      <c r="B75" s="5" t="s">
        <v>406</v>
      </c>
      <c r="C75" s="5" t="s">
        <v>407</v>
      </c>
      <c r="D75" s="5" t="s">
        <v>290</v>
      </c>
      <c r="E75" s="5" t="s">
        <v>705</v>
      </c>
      <c r="F75" s="5" t="s">
        <v>218</v>
      </c>
      <c r="G75" s="6" t="s">
        <v>221</v>
      </c>
      <c r="H75" s="5" t="s">
        <v>451</v>
      </c>
      <c r="I75" s="5" t="s">
        <v>706</v>
      </c>
      <c r="J75" s="5" t="s">
        <v>168</v>
      </c>
      <c r="K75" s="5" t="s">
        <v>707</v>
      </c>
      <c r="L75" s="5" t="s">
        <v>413</v>
      </c>
      <c r="M75" s="5" t="s">
        <v>413</v>
      </c>
      <c r="N75" s="5" t="s">
        <v>413</v>
      </c>
      <c r="O75" s="5" t="s">
        <v>413</v>
      </c>
      <c r="P75" s="5" t="s">
        <v>413</v>
      </c>
      <c r="Q75" s="5" t="s">
        <v>413</v>
      </c>
      <c r="R75" s="5" t="s">
        <v>413</v>
      </c>
      <c r="S75" s="5" t="s">
        <v>413</v>
      </c>
      <c r="T75" s="5" t="s">
        <v>413</v>
      </c>
      <c r="U75" s="5" t="s">
        <v>429</v>
      </c>
      <c r="V75" s="5" t="s">
        <v>415</v>
      </c>
      <c r="W75" s="5" t="s">
        <v>417</v>
      </c>
      <c r="X75" s="5" t="s">
        <v>420</v>
      </c>
      <c r="Y75" s="5" t="s">
        <v>417</v>
      </c>
      <c r="Z75" s="5" t="s">
        <v>417</v>
      </c>
      <c r="AA75" s="5" t="s">
        <v>708</v>
      </c>
      <c r="AB75" s="5" t="s">
        <v>420</v>
      </c>
      <c r="AC75" s="5" t="s">
        <v>419</v>
      </c>
      <c r="AD75" s="5" t="s">
        <v>420</v>
      </c>
      <c r="AE75" s="5" t="s">
        <v>420</v>
      </c>
      <c r="AF75" s="5" t="s">
        <v>420</v>
      </c>
      <c r="AG75" s="5" t="s">
        <v>420</v>
      </c>
      <c r="AH75" s="5" t="s">
        <v>420</v>
      </c>
      <c r="AI75" s="5" t="s">
        <v>420</v>
      </c>
      <c r="AJ75" s="5" t="s">
        <v>420</v>
      </c>
      <c r="AK75" s="5" t="s">
        <v>420</v>
      </c>
      <c r="AL75" s="5" t="s">
        <v>420</v>
      </c>
      <c r="AM75" s="5" t="s">
        <v>420</v>
      </c>
      <c r="AN75" s="5" t="s">
        <v>420</v>
      </c>
      <c r="AO75" s="5" t="s">
        <v>420</v>
      </c>
      <c r="AP75" s="5" t="s">
        <v>420</v>
      </c>
      <c r="AQ75" s="5" t="s">
        <v>420</v>
      </c>
      <c r="AR75" s="5" t="s">
        <v>420</v>
      </c>
      <c r="AS75" s="5" t="s">
        <v>420</v>
      </c>
      <c r="AT75" s="5" t="s">
        <v>420</v>
      </c>
      <c r="AU75" s="5" t="s">
        <v>420</v>
      </c>
      <c r="AV75" s="5" t="s">
        <v>420</v>
      </c>
      <c r="AW75" s="5" t="s">
        <v>413</v>
      </c>
      <c r="AX75" s="5" t="s">
        <v>413</v>
      </c>
      <c r="AY75" s="5" t="s">
        <v>413</v>
      </c>
      <c r="AZ75" s="5" t="s">
        <v>413</v>
      </c>
      <c r="BA75" s="5" t="s">
        <v>413</v>
      </c>
      <c r="BB75" s="5" t="s">
        <v>413</v>
      </c>
      <c r="BC75" s="5" t="s">
        <v>420</v>
      </c>
      <c r="BD75" s="5" t="s">
        <v>420</v>
      </c>
      <c r="BE75" s="5" t="s">
        <v>705</v>
      </c>
    </row>
    <row r="76" spans="1:57" s="1" customFormat="1" ht="72">
      <c r="A76" s="5">
        <v>73</v>
      </c>
      <c r="B76" s="5" t="s">
        <v>406</v>
      </c>
      <c r="C76" s="5" t="s">
        <v>407</v>
      </c>
      <c r="D76" s="5" t="s">
        <v>290</v>
      </c>
      <c r="E76" s="5" t="s">
        <v>709</v>
      </c>
      <c r="F76" s="5" t="s">
        <v>218</v>
      </c>
      <c r="G76" s="6" t="s">
        <v>221</v>
      </c>
      <c r="H76" s="5" t="s">
        <v>451</v>
      </c>
      <c r="I76" s="5" t="s">
        <v>710</v>
      </c>
      <c r="J76" s="5" t="s">
        <v>290</v>
      </c>
      <c r="K76" s="5" t="s">
        <v>711</v>
      </c>
      <c r="L76" s="5" t="s">
        <v>413</v>
      </c>
      <c r="M76" s="5" t="s">
        <v>413</v>
      </c>
      <c r="N76" s="5" t="s">
        <v>413</v>
      </c>
      <c r="O76" s="5" t="s">
        <v>413</v>
      </c>
      <c r="P76" s="5" t="s">
        <v>413</v>
      </c>
      <c r="Q76" s="5" t="s">
        <v>413</v>
      </c>
      <c r="R76" s="5" t="s">
        <v>413</v>
      </c>
      <c r="S76" s="5" t="s">
        <v>413</v>
      </c>
      <c r="T76" s="5" t="s">
        <v>413</v>
      </c>
      <c r="U76" s="5" t="s">
        <v>429</v>
      </c>
      <c r="V76" s="5" t="s">
        <v>415</v>
      </c>
      <c r="W76" s="5" t="s">
        <v>417</v>
      </c>
      <c r="X76" s="5" t="s">
        <v>420</v>
      </c>
      <c r="Y76" s="5" t="s">
        <v>417</v>
      </c>
      <c r="Z76" s="5" t="s">
        <v>417</v>
      </c>
      <c r="AA76" s="5" t="s">
        <v>712</v>
      </c>
      <c r="AB76" s="5" t="s">
        <v>420</v>
      </c>
      <c r="AC76" s="5" t="s">
        <v>630</v>
      </c>
      <c r="AD76" s="5" t="s">
        <v>420</v>
      </c>
      <c r="AE76" s="5" t="s">
        <v>420</v>
      </c>
      <c r="AF76" s="5" t="s">
        <v>420</v>
      </c>
      <c r="AG76" s="5" t="s">
        <v>420</v>
      </c>
      <c r="AH76" s="5" t="s">
        <v>420</v>
      </c>
      <c r="AI76" s="5" t="s">
        <v>420</v>
      </c>
      <c r="AJ76" s="5" t="s">
        <v>420</v>
      </c>
      <c r="AK76" s="5" t="s">
        <v>420</v>
      </c>
      <c r="AL76" s="5" t="s">
        <v>420</v>
      </c>
      <c r="AM76" s="5" t="s">
        <v>420</v>
      </c>
      <c r="AN76" s="5" t="s">
        <v>420</v>
      </c>
      <c r="AO76" s="5" t="s">
        <v>420</v>
      </c>
      <c r="AP76" s="5" t="s">
        <v>420</v>
      </c>
      <c r="AQ76" s="5" t="s">
        <v>420</v>
      </c>
      <c r="AR76" s="5" t="s">
        <v>420</v>
      </c>
      <c r="AS76" s="5" t="s">
        <v>420</v>
      </c>
      <c r="AT76" s="5" t="s">
        <v>420</v>
      </c>
      <c r="AU76" s="5" t="s">
        <v>420</v>
      </c>
      <c r="AV76" s="5" t="s">
        <v>420</v>
      </c>
      <c r="AW76" s="5" t="s">
        <v>413</v>
      </c>
      <c r="AX76" s="5" t="s">
        <v>413</v>
      </c>
      <c r="AY76" s="5" t="s">
        <v>413</v>
      </c>
      <c r="AZ76" s="5" t="s">
        <v>413</v>
      </c>
      <c r="BA76" s="5" t="s">
        <v>413</v>
      </c>
      <c r="BB76" s="5" t="s">
        <v>413</v>
      </c>
      <c r="BC76" s="5" t="s">
        <v>420</v>
      </c>
      <c r="BD76" s="5" t="s">
        <v>420</v>
      </c>
      <c r="BE76" s="5" t="s">
        <v>709</v>
      </c>
    </row>
    <row r="77" spans="1:57" s="1" customFormat="1" ht="72">
      <c r="A77" s="5">
        <v>74</v>
      </c>
      <c r="B77" s="5" t="s">
        <v>406</v>
      </c>
      <c r="C77" s="5" t="s">
        <v>407</v>
      </c>
      <c r="D77" s="5" t="s">
        <v>290</v>
      </c>
      <c r="E77" s="5" t="s">
        <v>713</v>
      </c>
      <c r="F77" s="5" t="s">
        <v>218</v>
      </c>
      <c r="G77" s="6" t="s">
        <v>221</v>
      </c>
      <c r="H77" s="5" t="s">
        <v>451</v>
      </c>
      <c r="I77" s="5" t="s">
        <v>714</v>
      </c>
      <c r="J77" s="5" t="s">
        <v>482</v>
      </c>
      <c r="K77" s="5" t="s">
        <v>463</v>
      </c>
      <c r="L77" s="5" t="s">
        <v>413</v>
      </c>
      <c r="M77" s="5" t="s">
        <v>413</v>
      </c>
      <c r="N77" s="5" t="s">
        <v>413</v>
      </c>
      <c r="O77" s="5" t="s">
        <v>413</v>
      </c>
      <c r="P77" s="5" t="s">
        <v>413</v>
      </c>
      <c r="Q77" s="5" t="s">
        <v>413</v>
      </c>
      <c r="R77" s="5" t="s">
        <v>413</v>
      </c>
      <c r="S77" s="5" t="s">
        <v>413</v>
      </c>
      <c r="T77" s="5" t="s">
        <v>413</v>
      </c>
      <c r="U77" s="5" t="s">
        <v>429</v>
      </c>
      <c r="V77" s="5" t="s">
        <v>415</v>
      </c>
      <c r="W77" s="5" t="s">
        <v>417</v>
      </c>
      <c r="X77" s="5" t="s">
        <v>420</v>
      </c>
      <c r="Y77" s="5" t="s">
        <v>417</v>
      </c>
      <c r="Z77" s="5" t="s">
        <v>417</v>
      </c>
      <c r="AA77" s="5" t="s">
        <v>715</v>
      </c>
      <c r="AB77" s="5" t="s">
        <v>420</v>
      </c>
      <c r="AC77" s="5" t="s">
        <v>716</v>
      </c>
      <c r="AD77" s="5" t="s">
        <v>420</v>
      </c>
      <c r="AE77" s="5" t="s">
        <v>420</v>
      </c>
      <c r="AF77" s="5" t="s">
        <v>420</v>
      </c>
      <c r="AG77" s="5" t="s">
        <v>420</v>
      </c>
      <c r="AH77" s="5" t="s">
        <v>420</v>
      </c>
      <c r="AI77" s="5" t="s">
        <v>420</v>
      </c>
      <c r="AJ77" s="5" t="s">
        <v>420</v>
      </c>
      <c r="AK77" s="5" t="s">
        <v>420</v>
      </c>
      <c r="AL77" s="5" t="s">
        <v>420</v>
      </c>
      <c r="AM77" s="5" t="s">
        <v>420</v>
      </c>
      <c r="AN77" s="5" t="s">
        <v>420</v>
      </c>
      <c r="AO77" s="5" t="s">
        <v>420</v>
      </c>
      <c r="AP77" s="5" t="s">
        <v>420</v>
      </c>
      <c r="AQ77" s="5" t="s">
        <v>420</v>
      </c>
      <c r="AR77" s="5" t="s">
        <v>420</v>
      </c>
      <c r="AS77" s="5" t="s">
        <v>420</v>
      </c>
      <c r="AT77" s="5" t="s">
        <v>420</v>
      </c>
      <c r="AU77" s="5" t="s">
        <v>420</v>
      </c>
      <c r="AV77" s="5" t="s">
        <v>420</v>
      </c>
      <c r="AW77" s="5" t="s">
        <v>413</v>
      </c>
      <c r="AX77" s="5" t="s">
        <v>413</v>
      </c>
      <c r="AY77" s="5" t="s">
        <v>413</v>
      </c>
      <c r="AZ77" s="5" t="s">
        <v>413</v>
      </c>
      <c r="BA77" s="5" t="s">
        <v>413</v>
      </c>
      <c r="BB77" s="5" t="s">
        <v>413</v>
      </c>
      <c r="BC77" s="5" t="s">
        <v>420</v>
      </c>
      <c r="BD77" s="5" t="s">
        <v>420</v>
      </c>
      <c r="BE77" s="5" t="s">
        <v>713</v>
      </c>
    </row>
    <row r="78" spans="1:57" s="1" customFormat="1" ht="72">
      <c r="A78" s="5">
        <v>75</v>
      </c>
      <c r="B78" s="5" t="s">
        <v>406</v>
      </c>
      <c r="C78" s="5" t="s">
        <v>407</v>
      </c>
      <c r="D78" s="5" t="s">
        <v>290</v>
      </c>
      <c r="E78" s="5" t="s">
        <v>220</v>
      </c>
      <c r="F78" s="5" t="s">
        <v>218</v>
      </c>
      <c r="G78" s="6" t="s">
        <v>221</v>
      </c>
      <c r="H78" s="5" t="s">
        <v>451</v>
      </c>
      <c r="I78" s="5" t="s">
        <v>717</v>
      </c>
      <c r="J78" s="5" t="s">
        <v>449</v>
      </c>
      <c r="K78" s="5" t="s">
        <v>553</v>
      </c>
      <c r="L78" s="5" t="s">
        <v>553</v>
      </c>
      <c r="M78" s="5" t="s">
        <v>553</v>
      </c>
      <c r="N78" s="5" t="s">
        <v>413</v>
      </c>
      <c r="O78" s="5" t="s">
        <v>553</v>
      </c>
      <c r="P78" s="5" t="s">
        <v>553</v>
      </c>
      <c r="Q78" s="5" t="s">
        <v>413</v>
      </c>
      <c r="R78" s="5" t="s">
        <v>413</v>
      </c>
      <c r="S78" s="5" t="s">
        <v>413</v>
      </c>
      <c r="T78" s="5" t="s">
        <v>413</v>
      </c>
      <c r="U78" s="5" t="s">
        <v>414</v>
      </c>
      <c r="V78" s="5" t="s">
        <v>415</v>
      </c>
      <c r="W78" s="5" t="s">
        <v>416</v>
      </c>
      <c r="X78" s="5" t="s">
        <v>416</v>
      </c>
      <c r="Y78" s="5" t="s">
        <v>417</v>
      </c>
      <c r="Z78" s="5" t="s">
        <v>417</v>
      </c>
      <c r="AA78" s="5" t="s">
        <v>418</v>
      </c>
      <c r="AB78" s="5" t="s">
        <v>417</v>
      </c>
      <c r="AC78" s="5" t="s">
        <v>435</v>
      </c>
      <c r="AD78" s="5" t="s">
        <v>38</v>
      </c>
      <c r="AE78" s="5" t="s">
        <v>420</v>
      </c>
      <c r="AF78" s="5" t="s">
        <v>718</v>
      </c>
      <c r="AG78" s="5" t="s">
        <v>566</v>
      </c>
      <c r="AH78" s="5" t="s">
        <v>423</v>
      </c>
      <c r="AI78" s="5" t="s">
        <v>719</v>
      </c>
      <c r="AJ78" s="5" t="s">
        <v>420</v>
      </c>
      <c r="AK78" s="5" t="s">
        <v>416</v>
      </c>
      <c r="AL78" s="5" t="s">
        <v>417</v>
      </c>
      <c r="AM78" s="5" t="s">
        <v>420</v>
      </c>
      <c r="AN78" s="5" t="s">
        <v>420</v>
      </c>
      <c r="AO78" s="5" t="s">
        <v>420</v>
      </c>
      <c r="AP78" s="5" t="s">
        <v>420</v>
      </c>
      <c r="AQ78" s="5" t="s">
        <v>420</v>
      </c>
      <c r="AR78" s="5" t="s">
        <v>420</v>
      </c>
      <c r="AS78" s="5" t="s">
        <v>420</v>
      </c>
      <c r="AT78" s="5" t="s">
        <v>420</v>
      </c>
      <c r="AU78" s="5" t="s">
        <v>420</v>
      </c>
      <c r="AV78" s="5" t="s">
        <v>420</v>
      </c>
      <c r="AW78" s="5" t="s">
        <v>413</v>
      </c>
      <c r="AX78" s="5" t="s">
        <v>413</v>
      </c>
      <c r="AY78" s="5" t="s">
        <v>413</v>
      </c>
      <c r="AZ78" s="5" t="s">
        <v>413</v>
      </c>
      <c r="BA78" s="5" t="s">
        <v>413</v>
      </c>
      <c r="BB78" s="5" t="s">
        <v>553</v>
      </c>
      <c r="BC78" s="5" t="s">
        <v>420</v>
      </c>
      <c r="BD78" s="5" t="s">
        <v>420</v>
      </c>
      <c r="BE78" s="5" t="s">
        <v>220</v>
      </c>
    </row>
    <row r="79" spans="1:57" s="1" customFormat="1" ht="72">
      <c r="A79" s="5">
        <v>76</v>
      </c>
      <c r="B79" s="5" t="s">
        <v>406</v>
      </c>
      <c r="C79" s="5" t="s">
        <v>407</v>
      </c>
      <c r="D79" s="5" t="s">
        <v>290</v>
      </c>
      <c r="E79" s="5" t="s">
        <v>720</v>
      </c>
      <c r="F79" s="5" t="s">
        <v>218</v>
      </c>
      <c r="G79" s="6" t="s">
        <v>221</v>
      </c>
      <c r="H79" s="5" t="s">
        <v>451</v>
      </c>
      <c r="I79" s="5" t="s">
        <v>721</v>
      </c>
      <c r="J79" s="5" t="s">
        <v>449</v>
      </c>
      <c r="K79" s="5" t="s">
        <v>598</v>
      </c>
      <c r="L79" s="5" t="s">
        <v>413</v>
      </c>
      <c r="M79" s="5" t="s">
        <v>413</v>
      </c>
      <c r="N79" s="5" t="s">
        <v>413</v>
      </c>
      <c r="O79" s="5" t="s">
        <v>413</v>
      </c>
      <c r="P79" s="5" t="s">
        <v>413</v>
      </c>
      <c r="Q79" s="5" t="s">
        <v>413</v>
      </c>
      <c r="R79" s="5" t="s">
        <v>413</v>
      </c>
      <c r="S79" s="5" t="s">
        <v>413</v>
      </c>
      <c r="T79" s="5" t="s">
        <v>413</v>
      </c>
      <c r="U79" s="5" t="s">
        <v>429</v>
      </c>
      <c r="V79" s="5" t="s">
        <v>415</v>
      </c>
      <c r="W79" s="5" t="s">
        <v>417</v>
      </c>
      <c r="X79" s="5" t="s">
        <v>417</v>
      </c>
      <c r="Y79" s="5" t="s">
        <v>420</v>
      </c>
      <c r="Z79" s="5" t="s">
        <v>417</v>
      </c>
      <c r="AA79" s="5" t="s">
        <v>451</v>
      </c>
      <c r="AB79" s="5" t="s">
        <v>420</v>
      </c>
      <c r="AC79" s="5" t="s">
        <v>722</v>
      </c>
      <c r="AD79" s="5" t="s">
        <v>420</v>
      </c>
      <c r="AE79" s="5" t="s">
        <v>420</v>
      </c>
      <c r="AF79" s="5" t="s">
        <v>420</v>
      </c>
      <c r="AG79" s="5" t="s">
        <v>420</v>
      </c>
      <c r="AH79" s="5" t="s">
        <v>420</v>
      </c>
      <c r="AI79" s="5" t="s">
        <v>420</v>
      </c>
      <c r="AJ79" s="5" t="s">
        <v>420</v>
      </c>
      <c r="AK79" s="5" t="s">
        <v>420</v>
      </c>
      <c r="AL79" s="5" t="s">
        <v>420</v>
      </c>
      <c r="AM79" s="5" t="s">
        <v>420</v>
      </c>
      <c r="AN79" s="5" t="s">
        <v>420</v>
      </c>
      <c r="AO79" s="5" t="s">
        <v>420</v>
      </c>
      <c r="AP79" s="5" t="s">
        <v>420</v>
      </c>
      <c r="AQ79" s="5" t="s">
        <v>420</v>
      </c>
      <c r="AR79" s="5" t="s">
        <v>420</v>
      </c>
      <c r="AS79" s="5" t="s">
        <v>420</v>
      </c>
      <c r="AT79" s="5" t="s">
        <v>420</v>
      </c>
      <c r="AU79" s="5" t="s">
        <v>420</v>
      </c>
      <c r="AV79" s="5" t="s">
        <v>420</v>
      </c>
      <c r="AW79" s="5" t="s">
        <v>413</v>
      </c>
      <c r="AX79" s="5" t="s">
        <v>413</v>
      </c>
      <c r="AY79" s="5" t="s">
        <v>413</v>
      </c>
      <c r="AZ79" s="5" t="s">
        <v>413</v>
      </c>
      <c r="BA79" s="5" t="s">
        <v>413</v>
      </c>
      <c r="BB79" s="5" t="s">
        <v>413</v>
      </c>
      <c r="BC79" s="5" t="s">
        <v>420</v>
      </c>
      <c r="BD79" s="5" t="s">
        <v>420</v>
      </c>
      <c r="BE79" s="5" t="s">
        <v>720</v>
      </c>
    </row>
    <row r="80" spans="1:57" s="1" customFormat="1" ht="72">
      <c r="A80" s="5">
        <v>77</v>
      </c>
      <c r="B80" s="5" t="s">
        <v>406</v>
      </c>
      <c r="C80" s="5" t="s">
        <v>407</v>
      </c>
      <c r="D80" s="5" t="s">
        <v>290</v>
      </c>
      <c r="E80" s="5" t="s">
        <v>723</v>
      </c>
      <c r="F80" s="5" t="s">
        <v>218</v>
      </c>
      <c r="G80" s="6" t="s">
        <v>221</v>
      </c>
      <c r="H80" s="5" t="s">
        <v>451</v>
      </c>
      <c r="I80" s="5" t="s">
        <v>724</v>
      </c>
      <c r="J80" s="5" t="s">
        <v>158</v>
      </c>
      <c r="K80" s="5" t="s">
        <v>725</v>
      </c>
      <c r="L80" s="5" t="s">
        <v>725</v>
      </c>
      <c r="M80" s="5" t="s">
        <v>725</v>
      </c>
      <c r="N80" s="5" t="s">
        <v>413</v>
      </c>
      <c r="O80" s="5" t="s">
        <v>725</v>
      </c>
      <c r="P80" s="5" t="s">
        <v>725</v>
      </c>
      <c r="Q80" s="5" t="s">
        <v>413</v>
      </c>
      <c r="R80" s="5" t="s">
        <v>413</v>
      </c>
      <c r="S80" s="5" t="s">
        <v>413</v>
      </c>
      <c r="T80" s="5" t="s">
        <v>413</v>
      </c>
      <c r="U80" s="5" t="s">
        <v>414</v>
      </c>
      <c r="V80" s="5" t="s">
        <v>415</v>
      </c>
      <c r="W80" s="5" t="s">
        <v>416</v>
      </c>
      <c r="X80" s="5" t="s">
        <v>417</v>
      </c>
      <c r="Y80" s="5" t="s">
        <v>420</v>
      </c>
      <c r="Z80" s="5" t="s">
        <v>417</v>
      </c>
      <c r="AA80" s="5" t="s">
        <v>726</v>
      </c>
      <c r="AB80" s="5" t="s">
        <v>420</v>
      </c>
      <c r="AC80" s="5" t="s">
        <v>727</v>
      </c>
      <c r="AD80" s="5" t="s">
        <v>728</v>
      </c>
      <c r="AE80" s="5" t="s">
        <v>420</v>
      </c>
      <c r="AF80" s="5" t="s">
        <v>446</v>
      </c>
      <c r="AG80" s="5" t="s">
        <v>446</v>
      </c>
      <c r="AH80" s="5" t="s">
        <v>436</v>
      </c>
      <c r="AI80" s="5" t="s">
        <v>446</v>
      </c>
      <c r="AJ80" s="5" t="s">
        <v>420</v>
      </c>
      <c r="AK80" s="5" t="s">
        <v>416</v>
      </c>
      <c r="AL80" s="5" t="s">
        <v>417</v>
      </c>
      <c r="AM80" s="5" t="s">
        <v>420</v>
      </c>
      <c r="AN80" s="5" t="s">
        <v>420</v>
      </c>
      <c r="AO80" s="5" t="s">
        <v>420</v>
      </c>
      <c r="AP80" s="5" t="s">
        <v>420</v>
      </c>
      <c r="AQ80" s="5" t="s">
        <v>420</v>
      </c>
      <c r="AR80" s="5" t="s">
        <v>420</v>
      </c>
      <c r="AS80" s="5" t="s">
        <v>420</v>
      </c>
      <c r="AT80" s="5" t="s">
        <v>420</v>
      </c>
      <c r="AU80" s="5" t="s">
        <v>420</v>
      </c>
      <c r="AV80" s="5" t="s">
        <v>420</v>
      </c>
      <c r="AW80" s="5" t="s">
        <v>413</v>
      </c>
      <c r="AX80" s="5" t="s">
        <v>413</v>
      </c>
      <c r="AY80" s="5" t="s">
        <v>413</v>
      </c>
      <c r="AZ80" s="5" t="s">
        <v>413</v>
      </c>
      <c r="BA80" s="5" t="s">
        <v>413</v>
      </c>
      <c r="BB80" s="5" t="s">
        <v>725</v>
      </c>
      <c r="BC80" s="5" t="s">
        <v>420</v>
      </c>
      <c r="BD80" s="5" t="s">
        <v>420</v>
      </c>
      <c r="BE80" s="5" t="s">
        <v>723</v>
      </c>
    </row>
    <row r="81" spans="1:57" s="1" customFormat="1" ht="28.5">
      <c r="A81" s="5">
        <v>78</v>
      </c>
      <c r="B81" s="5" t="s">
        <v>406</v>
      </c>
      <c r="C81" s="5" t="s">
        <v>407</v>
      </c>
      <c r="D81" s="5" t="s">
        <v>290</v>
      </c>
      <c r="E81" s="5" t="s">
        <v>243</v>
      </c>
      <c r="F81" s="5" t="s">
        <v>218</v>
      </c>
      <c r="G81" s="6" t="s">
        <v>729</v>
      </c>
      <c r="H81" s="5" t="s">
        <v>730</v>
      </c>
      <c r="I81" s="5" t="s">
        <v>731</v>
      </c>
      <c r="J81" s="5" t="s">
        <v>290</v>
      </c>
      <c r="K81" s="5" t="s">
        <v>411</v>
      </c>
      <c r="L81" s="5" t="s">
        <v>411</v>
      </c>
      <c r="M81" s="5" t="s">
        <v>411</v>
      </c>
      <c r="N81" s="5" t="s">
        <v>413</v>
      </c>
      <c r="O81" s="5" t="s">
        <v>411</v>
      </c>
      <c r="P81" s="5" t="s">
        <v>413</v>
      </c>
      <c r="Q81" s="5" t="s">
        <v>411</v>
      </c>
      <c r="R81" s="5" t="s">
        <v>413</v>
      </c>
      <c r="S81" s="5" t="s">
        <v>413</v>
      </c>
      <c r="T81" s="5" t="s">
        <v>413</v>
      </c>
      <c r="U81" s="5" t="s">
        <v>414</v>
      </c>
      <c r="V81" s="5" t="s">
        <v>415</v>
      </c>
      <c r="W81" s="5" t="s">
        <v>416</v>
      </c>
      <c r="X81" s="5" t="s">
        <v>417</v>
      </c>
      <c r="Y81" s="5" t="s">
        <v>417</v>
      </c>
      <c r="Z81" s="5" t="s">
        <v>417</v>
      </c>
      <c r="AA81" s="5" t="s">
        <v>451</v>
      </c>
      <c r="AB81" s="5" t="s">
        <v>417</v>
      </c>
      <c r="AC81" s="5" t="s">
        <v>38</v>
      </c>
      <c r="AD81" s="5" t="s">
        <v>245</v>
      </c>
      <c r="AE81" s="5" t="s">
        <v>420</v>
      </c>
      <c r="AF81" s="5" t="s">
        <v>421</v>
      </c>
      <c r="AG81" s="5" t="s">
        <v>424</v>
      </c>
      <c r="AH81" s="5" t="s">
        <v>585</v>
      </c>
      <c r="AI81" s="5" t="s">
        <v>424</v>
      </c>
      <c r="AJ81" s="5" t="s">
        <v>420</v>
      </c>
      <c r="AK81" s="5" t="s">
        <v>416</v>
      </c>
      <c r="AL81" s="5" t="s">
        <v>417</v>
      </c>
      <c r="AM81" s="5" t="s">
        <v>420</v>
      </c>
      <c r="AN81" s="5" t="s">
        <v>420</v>
      </c>
      <c r="AO81" s="5" t="s">
        <v>420</v>
      </c>
      <c r="AP81" s="5" t="s">
        <v>420</v>
      </c>
      <c r="AQ81" s="5" t="s">
        <v>420</v>
      </c>
      <c r="AR81" s="5" t="s">
        <v>420</v>
      </c>
      <c r="AS81" s="5" t="s">
        <v>420</v>
      </c>
      <c r="AT81" s="5" t="s">
        <v>420</v>
      </c>
      <c r="AU81" s="5" t="s">
        <v>420</v>
      </c>
      <c r="AV81" s="5" t="s">
        <v>420</v>
      </c>
      <c r="AW81" s="5" t="s">
        <v>413</v>
      </c>
      <c r="AX81" s="5" t="s">
        <v>413</v>
      </c>
      <c r="AY81" s="5" t="s">
        <v>413</v>
      </c>
      <c r="AZ81" s="5" t="s">
        <v>413</v>
      </c>
      <c r="BA81" s="5" t="s">
        <v>413</v>
      </c>
      <c r="BB81" s="5" t="s">
        <v>411</v>
      </c>
      <c r="BC81" s="5" t="s">
        <v>420</v>
      </c>
      <c r="BD81" s="5" t="s">
        <v>420</v>
      </c>
      <c r="BE81" s="5" t="s">
        <v>243</v>
      </c>
    </row>
    <row r="82" spans="1:57" s="1" customFormat="1" ht="28.5">
      <c r="A82" s="5">
        <v>79</v>
      </c>
      <c r="B82" s="5" t="s">
        <v>406</v>
      </c>
      <c r="C82" s="5" t="s">
        <v>407</v>
      </c>
      <c r="D82" s="5" t="s">
        <v>290</v>
      </c>
      <c r="E82" s="5" t="s">
        <v>732</v>
      </c>
      <c r="F82" s="5" t="s">
        <v>218</v>
      </c>
      <c r="G82" s="6" t="s">
        <v>733</v>
      </c>
      <c r="H82" s="5" t="s">
        <v>734</v>
      </c>
      <c r="I82" s="5" t="s">
        <v>735</v>
      </c>
      <c r="J82" s="5" t="s">
        <v>290</v>
      </c>
      <c r="K82" s="5" t="s">
        <v>535</v>
      </c>
      <c r="L82" s="5" t="s">
        <v>413</v>
      </c>
      <c r="M82" s="5" t="s">
        <v>413</v>
      </c>
      <c r="N82" s="5" t="s">
        <v>413</v>
      </c>
      <c r="O82" s="5" t="s">
        <v>413</v>
      </c>
      <c r="P82" s="5" t="s">
        <v>413</v>
      </c>
      <c r="Q82" s="5" t="s">
        <v>413</v>
      </c>
      <c r="R82" s="5" t="s">
        <v>413</v>
      </c>
      <c r="S82" s="5" t="s">
        <v>413</v>
      </c>
      <c r="T82" s="5" t="s">
        <v>413</v>
      </c>
      <c r="U82" s="5" t="s">
        <v>429</v>
      </c>
      <c r="V82" s="5" t="s">
        <v>415</v>
      </c>
      <c r="W82" s="5" t="s">
        <v>417</v>
      </c>
      <c r="X82" s="5" t="s">
        <v>416</v>
      </c>
      <c r="Y82" s="5" t="s">
        <v>417</v>
      </c>
      <c r="Z82" s="5" t="s">
        <v>417</v>
      </c>
      <c r="AA82" s="5" t="s">
        <v>451</v>
      </c>
      <c r="AB82" s="5" t="s">
        <v>420</v>
      </c>
      <c r="AC82" s="5" t="s">
        <v>736</v>
      </c>
      <c r="AD82" s="5" t="s">
        <v>420</v>
      </c>
      <c r="AE82" s="5" t="s">
        <v>420</v>
      </c>
      <c r="AF82" s="5" t="s">
        <v>420</v>
      </c>
      <c r="AG82" s="5" t="s">
        <v>420</v>
      </c>
      <c r="AH82" s="5" t="s">
        <v>420</v>
      </c>
      <c r="AI82" s="5" t="s">
        <v>420</v>
      </c>
      <c r="AJ82" s="5" t="s">
        <v>420</v>
      </c>
      <c r="AK82" s="5" t="s">
        <v>420</v>
      </c>
      <c r="AL82" s="5" t="s">
        <v>420</v>
      </c>
      <c r="AM82" s="5" t="s">
        <v>420</v>
      </c>
      <c r="AN82" s="5" t="s">
        <v>420</v>
      </c>
      <c r="AO82" s="5" t="s">
        <v>420</v>
      </c>
      <c r="AP82" s="5" t="s">
        <v>420</v>
      </c>
      <c r="AQ82" s="5" t="s">
        <v>420</v>
      </c>
      <c r="AR82" s="5" t="s">
        <v>420</v>
      </c>
      <c r="AS82" s="5" t="s">
        <v>420</v>
      </c>
      <c r="AT82" s="5" t="s">
        <v>420</v>
      </c>
      <c r="AU82" s="5" t="s">
        <v>420</v>
      </c>
      <c r="AV82" s="5" t="s">
        <v>420</v>
      </c>
      <c r="AW82" s="5" t="s">
        <v>413</v>
      </c>
      <c r="AX82" s="5" t="s">
        <v>413</v>
      </c>
      <c r="AY82" s="5" t="s">
        <v>413</v>
      </c>
      <c r="AZ82" s="5" t="s">
        <v>413</v>
      </c>
      <c r="BA82" s="5" t="s">
        <v>413</v>
      </c>
      <c r="BB82" s="5" t="s">
        <v>413</v>
      </c>
      <c r="BC82" s="5" t="s">
        <v>420</v>
      </c>
      <c r="BD82" s="5" t="s">
        <v>420</v>
      </c>
      <c r="BE82" s="5" t="s">
        <v>732</v>
      </c>
    </row>
    <row r="83" spans="1:57" s="1" customFormat="1" ht="14.25">
      <c r="A83" s="5">
        <v>80</v>
      </c>
      <c r="B83" s="5" t="s">
        <v>406</v>
      </c>
      <c r="C83" s="5" t="s">
        <v>407</v>
      </c>
      <c r="D83" s="5" t="s">
        <v>290</v>
      </c>
      <c r="E83" s="5" t="s">
        <v>324</v>
      </c>
      <c r="F83" s="5" t="s">
        <v>322</v>
      </c>
      <c r="G83" s="6" t="s">
        <v>737</v>
      </c>
      <c r="H83" s="5" t="s">
        <v>738</v>
      </c>
      <c r="I83" s="5" t="s">
        <v>739</v>
      </c>
      <c r="J83" s="5" t="s">
        <v>290</v>
      </c>
      <c r="K83" s="5" t="s">
        <v>535</v>
      </c>
      <c r="L83" s="5" t="s">
        <v>535</v>
      </c>
      <c r="M83" s="5" t="s">
        <v>535</v>
      </c>
      <c r="N83" s="5" t="s">
        <v>413</v>
      </c>
      <c r="O83" s="5" t="s">
        <v>535</v>
      </c>
      <c r="P83" s="5" t="s">
        <v>413</v>
      </c>
      <c r="Q83" s="5" t="s">
        <v>413</v>
      </c>
      <c r="R83" s="5" t="s">
        <v>413</v>
      </c>
      <c r="S83" s="5" t="s">
        <v>535</v>
      </c>
      <c r="T83" s="5" t="s">
        <v>413</v>
      </c>
      <c r="U83" s="5" t="s">
        <v>414</v>
      </c>
      <c r="V83" s="5" t="s">
        <v>415</v>
      </c>
      <c r="W83" s="5" t="s">
        <v>416</v>
      </c>
      <c r="X83" s="5" t="s">
        <v>416</v>
      </c>
      <c r="Y83" s="5" t="s">
        <v>420</v>
      </c>
      <c r="Z83" s="5" t="s">
        <v>417</v>
      </c>
      <c r="AA83" s="5" t="s">
        <v>451</v>
      </c>
      <c r="AB83" s="5" t="s">
        <v>420</v>
      </c>
      <c r="AC83" s="5" t="s">
        <v>79</v>
      </c>
      <c r="AD83" s="5" t="s">
        <v>79</v>
      </c>
      <c r="AE83" s="5" t="s">
        <v>420</v>
      </c>
      <c r="AF83" s="5" t="s">
        <v>446</v>
      </c>
      <c r="AG83" s="5" t="s">
        <v>446</v>
      </c>
      <c r="AH83" s="5" t="s">
        <v>436</v>
      </c>
      <c r="AI83" s="5" t="s">
        <v>446</v>
      </c>
      <c r="AJ83" s="5" t="s">
        <v>420</v>
      </c>
      <c r="AK83" s="5" t="s">
        <v>416</v>
      </c>
      <c r="AL83" s="5" t="s">
        <v>417</v>
      </c>
      <c r="AM83" s="5" t="s">
        <v>420</v>
      </c>
      <c r="AN83" s="5" t="s">
        <v>420</v>
      </c>
      <c r="AO83" s="5" t="s">
        <v>420</v>
      </c>
      <c r="AP83" s="5" t="s">
        <v>420</v>
      </c>
      <c r="AQ83" s="5" t="s">
        <v>420</v>
      </c>
      <c r="AR83" s="5" t="s">
        <v>420</v>
      </c>
      <c r="AS83" s="5" t="s">
        <v>420</v>
      </c>
      <c r="AT83" s="5" t="s">
        <v>420</v>
      </c>
      <c r="AU83" s="5" t="s">
        <v>420</v>
      </c>
      <c r="AV83" s="5" t="s">
        <v>420</v>
      </c>
      <c r="AW83" s="5" t="s">
        <v>413</v>
      </c>
      <c r="AX83" s="5" t="s">
        <v>413</v>
      </c>
      <c r="AY83" s="5" t="s">
        <v>413</v>
      </c>
      <c r="AZ83" s="5" t="s">
        <v>413</v>
      </c>
      <c r="BA83" s="5" t="s">
        <v>413</v>
      </c>
      <c r="BB83" s="5" t="s">
        <v>535</v>
      </c>
      <c r="BC83" s="5" t="s">
        <v>420</v>
      </c>
      <c r="BD83" s="5" t="s">
        <v>420</v>
      </c>
      <c r="BE83" s="5" t="s">
        <v>324</v>
      </c>
    </row>
    <row r="84" spans="1:57" s="1" customFormat="1" ht="14.25">
      <c r="A84" s="5">
        <v>81</v>
      </c>
      <c r="B84" s="5" t="s">
        <v>406</v>
      </c>
      <c r="C84" s="5" t="s">
        <v>407</v>
      </c>
      <c r="D84" s="5" t="s">
        <v>290</v>
      </c>
      <c r="E84" s="5" t="s">
        <v>740</v>
      </c>
      <c r="F84" s="5" t="s">
        <v>451</v>
      </c>
      <c r="G84" s="6" t="s">
        <v>451</v>
      </c>
      <c r="H84" s="5" t="s">
        <v>451</v>
      </c>
      <c r="I84" s="5" t="s">
        <v>741</v>
      </c>
      <c r="J84" s="5" t="s">
        <v>427</v>
      </c>
      <c r="K84" s="5" t="s">
        <v>616</v>
      </c>
      <c r="L84" s="5" t="s">
        <v>413</v>
      </c>
      <c r="M84" s="5" t="s">
        <v>413</v>
      </c>
      <c r="N84" s="5" t="s">
        <v>413</v>
      </c>
      <c r="O84" s="5" t="s">
        <v>413</v>
      </c>
      <c r="P84" s="5" t="s">
        <v>413</v>
      </c>
      <c r="Q84" s="5" t="s">
        <v>413</v>
      </c>
      <c r="R84" s="5" t="s">
        <v>413</v>
      </c>
      <c r="S84" s="5" t="s">
        <v>413</v>
      </c>
      <c r="T84" s="5" t="s">
        <v>413</v>
      </c>
      <c r="U84" s="5" t="s">
        <v>429</v>
      </c>
      <c r="V84" s="5" t="s">
        <v>415</v>
      </c>
      <c r="W84" s="5" t="s">
        <v>417</v>
      </c>
      <c r="X84" s="5" t="s">
        <v>420</v>
      </c>
      <c r="Y84" s="5" t="s">
        <v>417</v>
      </c>
      <c r="Z84" s="5" t="s">
        <v>417</v>
      </c>
      <c r="AA84" s="5" t="s">
        <v>742</v>
      </c>
      <c r="AB84" s="5" t="s">
        <v>420</v>
      </c>
      <c r="AC84" s="5" t="s">
        <v>38</v>
      </c>
      <c r="AD84" s="5" t="s">
        <v>420</v>
      </c>
      <c r="AE84" s="5" t="s">
        <v>420</v>
      </c>
      <c r="AF84" s="5" t="s">
        <v>420</v>
      </c>
      <c r="AG84" s="5" t="s">
        <v>420</v>
      </c>
      <c r="AH84" s="5" t="s">
        <v>420</v>
      </c>
      <c r="AI84" s="5" t="s">
        <v>420</v>
      </c>
      <c r="AJ84" s="5" t="s">
        <v>420</v>
      </c>
      <c r="AK84" s="5" t="s">
        <v>420</v>
      </c>
      <c r="AL84" s="5" t="s">
        <v>420</v>
      </c>
      <c r="AM84" s="5" t="s">
        <v>420</v>
      </c>
      <c r="AN84" s="5" t="s">
        <v>420</v>
      </c>
      <c r="AO84" s="5" t="s">
        <v>420</v>
      </c>
      <c r="AP84" s="5" t="s">
        <v>420</v>
      </c>
      <c r="AQ84" s="5" t="s">
        <v>420</v>
      </c>
      <c r="AR84" s="5" t="s">
        <v>420</v>
      </c>
      <c r="AS84" s="5" t="s">
        <v>420</v>
      </c>
      <c r="AT84" s="5" t="s">
        <v>420</v>
      </c>
      <c r="AU84" s="5" t="s">
        <v>420</v>
      </c>
      <c r="AV84" s="5" t="s">
        <v>420</v>
      </c>
      <c r="AW84" s="5" t="s">
        <v>413</v>
      </c>
      <c r="AX84" s="5" t="s">
        <v>413</v>
      </c>
      <c r="AY84" s="5" t="s">
        <v>413</v>
      </c>
      <c r="AZ84" s="5" t="s">
        <v>413</v>
      </c>
      <c r="BA84" s="5" t="s">
        <v>413</v>
      </c>
      <c r="BB84" s="5" t="s">
        <v>413</v>
      </c>
      <c r="BC84" s="5" t="s">
        <v>420</v>
      </c>
      <c r="BD84" s="5" t="s">
        <v>420</v>
      </c>
      <c r="BE84" s="5" t="s">
        <v>740</v>
      </c>
    </row>
    <row r="85" spans="1:57" s="1" customFormat="1" ht="14.25">
      <c r="A85" s="5">
        <v>82</v>
      </c>
      <c r="B85" s="5" t="s">
        <v>406</v>
      </c>
      <c r="C85" s="5" t="s">
        <v>407</v>
      </c>
      <c r="D85" s="5" t="s">
        <v>290</v>
      </c>
      <c r="E85" s="5" t="s">
        <v>743</v>
      </c>
      <c r="F85" s="5" t="s">
        <v>451</v>
      </c>
      <c r="G85" s="6" t="s">
        <v>451</v>
      </c>
      <c r="H85" s="5" t="s">
        <v>451</v>
      </c>
      <c r="I85" s="5" t="s">
        <v>744</v>
      </c>
      <c r="J85" s="5" t="s">
        <v>290</v>
      </c>
      <c r="K85" s="5" t="s">
        <v>553</v>
      </c>
      <c r="L85" s="5" t="s">
        <v>413</v>
      </c>
      <c r="M85" s="5" t="s">
        <v>413</v>
      </c>
      <c r="N85" s="5" t="s">
        <v>413</v>
      </c>
      <c r="O85" s="5" t="s">
        <v>413</v>
      </c>
      <c r="P85" s="5" t="s">
        <v>413</v>
      </c>
      <c r="Q85" s="5" t="s">
        <v>413</v>
      </c>
      <c r="R85" s="5" t="s">
        <v>413</v>
      </c>
      <c r="S85" s="5" t="s">
        <v>413</v>
      </c>
      <c r="T85" s="5" t="s">
        <v>413</v>
      </c>
      <c r="U85" s="5" t="s">
        <v>429</v>
      </c>
      <c r="V85" s="5" t="s">
        <v>415</v>
      </c>
      <c r="W85" s="5" t="s">
        <v>417</v>
      </c>
      <c r="X85" s="5" t="s">
        <v>420</v>
      </c>
      <c r="Y85" s="5" t="s">
        <v>417</v>
      </c>
      <c r="Z85" s="5" t="s">
        <v>417</v>
      </c>
      <c r="AA85" s="5" t="s">
        <v>745</v>
      </c>
      <c r="AB85" s="5" t="s">
        <v>420</v>
      </c>
      <c r="AC85" s="5" t="s">
        <v>419</v>
      </c>
      <c r="AD85" s="5" t="s">
        <v>420</v>
      </c>
      <c r="AE85" s="5" t="s">
        <v>420</v>
      </c>
      <c r="AF85" s="5" t="s">
        <v>420</v>
      </c>
      <c r="AG85" s="5" t="s">
        <v>420</v>
      </c>
      <c r="AH85" s="5" t="s">
        <v>420</v>
      </c>
      <c r="AI85" s="5" t="s">
        <v>420</v>
      </c>
      <c r="AJ85" s="5" t="s">
        <v>420</v>
      </c>
      <c r="AK85" s="5" t="s">
        <v>420</v>
      </c>
      <c r="AL85" s="5" t="s">
        <v>420</v>
      </c>
      <c r="AM85" s="5" t="s">
        <v>420</v>
      </c>
      <c r="AN85" s="5" t="s">
        <v>420</v>
      </c>
      <c r="AO85" s="5" t="s">
        <v>420</v>
      </c>
      <c r="AP85" s="5" t="s">
        <v>420</v>
      </c>
      <c r="AQ85" s="5" t="s">
        <v>420</v>
      </c>
      <c r="AR85" s="5" t="s">
        <v>420</v>
      </c>
      <c r="AS85" s="5" t="s">
        <v>420</v>
      </c>
      <c r="AT85" s="5" t="s">
        <v>420</v>
      </c>
      <c r="AU85" s="5" t="s">
        <v>420</v>
      </c>
      <c r="AV85" s="5" t="s">
        <v>420</v>
      </c>
      <c r="AW85" s="5" t="s">
        <v>413</v>
      </c>
      <c r="AX85" s="5" t="s">
        <v>413</v>
      </c>
      <c r="AY85" s="5" t="s">
        <v>413</v>
      </c>
      <c r="AZ85" s="5" t="s">
        <v>413</v>
      </c>
      <c r="BA85" s="5" t="s">
        <v>413</v>
      </c>
      <c r="BB85" s="5" t="s">
        <v>413</v>
      </c>
      <c r="BC85" s="5" t="s">
        <v>420</v>
      </c>
      <c r="BD85" s="5" t="s">
        <v>420</v>
      </c>
      <c r="BE85" s="5" t="s">
        <v>743</v>
      </c>
    </row>
    <row r="86" spans="1:57" s="1" customFormat="1" ht="14.25">
      <c r="A86" s="5">
        <v>83</v>
      </c>
      <c r="B86" s="5" t="s">
        <v>406</v>
      </c>
      <c r="C86" s="5" t="s">
        <v>407</v>
      </c>
      <c r="D86" s="5" t="s">
        <v>290</v>
      </c>
      <c r="E86" s="5" t="s">
        <v>746</v>
      </c>
      <c r="F86" s="5" t="s">
        <v>451</v>
      </c>
      <c r="G86" s="6" t="s">
        <v>451</v>
      </c>
      <c r="H86" s="5" t="s">
        <v>451</v>
      </c>
      <c r="I86" s="5" t="s">
        <v>747</v>
      </c>
      <c r="J86" s="5" t="s">
        <v>290</v>
      </c>
      <c r="K86" s="5" t="s">
        <v>444</v>
      </c>
      <c r="L86" s="5" t="s">
        <v>413</v>
      </c>
      <c r="M86" s="5" t="s">
        <v>413</v>
      </c>
      <c r="N86" s="5" t="s">
        <v>413</v>
      </c>
      <c r="O86" s="5" t="s">
        <v>413</v>
      </c>
      <c r="P86" s="5" t="s">
        <v>413</v>
      </c>
      <c r="Q86" s="5" t="s">
        <v>413</v>
      </c>
      <c r="R86" s="5" t="s">
        <v>413</v>
      </c>
      <c r="S86" s="5" t="s">
        <v>413</v>
      </c>
      <c r="T86" s="5" t="s">
        <v>413</v>
      </c>
      <c r="U86" s="5" t="s">
        <v>429</v>
      </c>
      <c r="V86" s="5" t="s">
        <v>415</v>
      </c>
      <c r="W86" s="5" t="s">
        <v>417</v>
      </c>
      <c r="X86" s="5" t="s">
        <v>420</v>
      </c>
      <c r="Y86" s="5" t="s">
        <v>417</v>
      </c>
      <c r="Z86" s="5" t="s">
        <v>417</v>
      </c>
      <c r="AA86" s="5" t="s">
        <v>748</v>
      </c>
      <c r="AB86" s="5" t="s">
        <v>420</v>
      </c>
      <c r="AC86" s="5" t="s">
        <v>38</v>
      </c>
      <c r="AD86" s="5" t="s">
        <v>420</v>
      </c>
      <c r="AE86" s="5" t="s">
        <v>420</v>
      </c>
      <c r="AF86" s="5" t="s">
        <v>420</v>
      </c>
      <c r="AG86" s="5" t="s">
        <v>420</v>
      </c>
      <c r="AH86" s="5" t="s">
        <v>420</v>
      </c>
      <c r="AI86" s="5" t="s">
        <v>420</v>
      </c>
      <c r="AJ86" s="5" t="s">
        <v>420</v>
      </c>
      <c r="AK86" s="5" t="s">
        <v>420</v>
      </c>
      <c r="AL86" s="5" t="s">
        <v>420</v>
      </c>
      <c r="AM86" s="5" t="s">
        <v>420</v>
      </c>
      <c r="AN86" s="5" t="s">
        <v>420</v>
      </c>
      <c r="AO86" s="5" t="s">
        <v>420</v>
      </c>
      <c r="AP86" s="5" t="s">
        <v>420</v>
      </c>
      <c r="AQ86" s="5" t="s">
        <v>420</v>
      </c>
      <c r="AR86" s="5" t="s">
        <v>420</v>
      </c>
      <c r="AS86" s="5" t="s">
        <v>420</v>
      </c>
      <c r="AT86" s="5" t="s">
        <v>420</v>
      </c>
      <c r="AU86" s="5" t="s">
        <v>420</v>
      </c>
      <c r="AV86" s="5" t="s">
        <v>420</v>
      </c>
      <c r="AW86" s="5" t="s">
        <v>413</v>
      </c>
      <c r="AX86" s="5" t="s">
        <v>413</v>
      </c>
      <c r="AY86" s="5" t="s">
        <v>413</v>
      </c>
      <c r="AZ86" s="5" t="s">
        <v>413</v>
      </c>
      <c r="BA86" s="5" t="s">
        <v>413</v>
      </c>
      <c r="BB86" s="5" t="s">
        <v>413</v>
      </c>
      <c r="BC86" s="5" t="s">
        <v>420</v>
      </c>
      <c r="BD86" s="5" t="s">
        <v>420</v>
      </c>
      <c r="BE86" s="5" t="s">
        <v>746</v>
      </c>
    </row>
    <row r="87" spans="1:57" s="1" customFormat="1" ht="14.25">
      <c r="A87" s="5">
        <v>84</v>
      </c>
      <c r="B87" s="5" t="s">
        <v>406</v>
      </c>
      <c r="C87" s="5" t="s">
        <v>407</v>
      </c>
      <c r="D87" s="5" t="s">
        <v>290</v>
      </c>
      <c r="E87" s="5" t="s">
        <v>749</v>
      </c>
      <c r="F87" s="5" t="s">
        <v>451</v>
      </c>
      <c r="G87" s="6" t="s">
        <v>451</v>
      </c>
      <c r="H87" s="5" t="s">
        <v>451</v>
      </c>
      <c r="I87" s="5" t="s">
        <v>750</v>
      </c>
      <c r="J87" s="5" t="s">
        <v>449</v>
      </c>
      <c r="K87" s="5" t="s">
        <v>444</v>
      </c>
      <c r="L87" s="5" t="s">
        <v>413</v>
      </c>
      <c r="M87" s="5" t="s">
        <v>413</v>
      </c>
      <c r="N87" s="5" t="s">
        <v>413</v>
      </c>
      <c r="O87" s="5" t="s">
        <v>413</v>
      </c>
      <c r="P87" s="5" t="s">
        <v>413</v>
      </c>
      <c r="Q87" s="5" t="s">
        <v>413</v>
      </c>
      <c r="R87" s="5" t="s">
        <v>413</v>
      </c>
      <c r="S87" s="5" t="s">
        <v>413</v>
      </c>
      <c r="T87" s="5" t="s">
        <v>413</v>
      </c>
      <c r="U87" s="5" t="s">
        <v>429</v>
      </c>
      <c r="V87" s="5" t="s">
        <v>415</v>
      </c>
      <c r="W87" s="5" t="s">
        <v>417</v>
      </c>
      <c r="X87" s="5" t="s">
        <v>420</v>
      </c>
      <c r="Y87" s="5" t="s">
        <v>417</v>
      </c>
      <c r="Z87" s="5" t="s">
        <v>417</v>
      </c>
      <c r="AA87" s="5" t="s">
        <v>751</v>
      </c>
      <c r="AB87" s="5" t="s">
        <v>420</v>
      </c>
      <c r="AC87" s="5" t="s">
        <v>469</v>
      </c>
      <c r="AD87" s="5" t="s">
        <v>420</v>
      </c>
      <c r="AE87" s="5" t="s">
        <v>420</v>
      </c>
      <c r="AF87" s="5" t="s">
        <v>420</v>
      </c>
      <c r="AG87" s="5" t="s">
        <v>420</v>
      </c>
      <c r="AH87" s="5" t="s">
        <v>420</v>
      </c>
      <c r="AI87" s="5" t="s">
        <v>420</v>
      </c>
      <c r="AJ87" s="5" t="s">
        <v>420</v>
      </c>
      <c r="AK87" s="5" t="s">
        <v>420</v>
      </c>
      <c r="AL87" s="5" t="s">
        <v>420</v>
      </c>
      <c r="AM87" s="5" t="s">
        <v>420</v>
      </c>
      <c r="AN87" s="5" t="s">
        <v>420</v>
      </c>
      <c r="AO87" s="5" t="s">
        <v>420</v>
      </c>
      <c r="AP87" s="5" t="s">
        <v>420</v>
      </c>
      <c r="AQ87" s="5" t="s">
        <v>420</v>
      </c>
      <c r="AR87" s="5" t="s">
        <v>420</v>
      </c>
      <c r="AS87" s="5" t="s">
        <v>420</v>
      </c>
      <c r="AT87" s="5" t="s">
        <v>420</v>
      </c>
      <c r="AU87" s="5" t="s">
        <v>420</v>
      </c>
      <c r="AV87" s="5" t="s">
        <v>420</v>
      </c>
      <c r="AW87" s="5" t="s">
        <v>413</v>
      </c>
      <c r="AX87" s="5" t="s">
        <v>413</v>
      </c>
      <c r="AY87" s="5" t="s">
        <v>413</v>
      </c>
      <c r="AZ87" s="5" t="s">
        <v>413</v>
      </c>
      <c r="BA87" s="5" t="s">
        <v>413</v>
      </c>
      <c r="BB87" s="5" t="s">
        <v>413</v>
      </c>
      <c r="BC87" s="5" t="s">
        <v>420</v>
      </c>
      <c r="BD87" s="5" t="s">
        <v>420</v>
      </c>
      <c r="BE87" s="5" t="s">
        <v>749</v>
      </c>
    </row>
    <row r="88" spans="1:57" s="1" customFormat="1" ht="14.25">
      <c r="A88" s="5">
        <v>85</v>
      </c>
      <c r="B88" s="5" t="s">
        <v>406</v>
      </c>
      <c r="C88" s="5" t="s">
        <v>407</v>
      </c>
      <c r="D88" s="5" t="s">
        <v>290</v>
      </c>
      <c r="E88" s="5" t="s">
        <v>752</v>
      </c>
      <c r="F88" s="5" t="s">
        <v>451</v>
      </c>
      <c r="G88" s="6" t="s">
        <v>451</v>
      </c>
      <c r="H88" s="5" t="s">
        <v>451</v>
      </c>
      <c r="I88" s="5" t="s">
        <v>753</v>
      </c>
      <c r="J88" s="5" t="s">
        <v>482</v>
      </c>
      <c r="K88" s="5" t="s">
        <v>754</v>
      </c>
      <c r="L88" s="5" t="s">
        <v>413</v>
      </c>
      <c r="M88" s="5" t="s">
        <v>413</v>
      </c>
      <c r="N88" s="5" t="s">
        <v>413</v>
      </c>
      <c r="O88" s="5" t="s">
        <v>413</v>
      </c>
      <c r="P88" s="5" t="s">
        <v>413</v>
      </c>
      <c r="Q88" s="5" t="s">
        <v>413</v>
      </c>
      <c r="R88" s="5" t="s">
        <v>413</v>
      </c>
      <c r="S88" s="5" t="s">
        <v>413</v>
      </c>
      <c r="T88" s="5" t="s">
        <v>413</v>
      </c>
      <c r="U88" s="5" t="s">
        <v>429</v>
      </c>
      <c r="V88" s="5" t="s">
        <v>415</v>
      </c>
      <c r="W88" s="5" t="s">
        <v>417</v>
      </c>
      <c r="X88" s="5" t="s">
        <v>420</v>
      </c>
      <c r="Y88" s="5" t="s">
        <v>417</v>
      </c>
      <c r="Z88" s="5" t="s">
        <v>417</v>
      </c>
      <c r="AA88" s="5" t="s">
        <v>755</v>
      </c>
      <c r="AB88" s="5" t="s">
        <v>420</v>
      </c>
      <c r="AC88" s="5" t="s">
        <v>105</v>
      </c>
      <c r="AD88" s="5" t="s">
        <v>420</v>
      </c>
      <c r="AE88" s="5" t="s">
        <v>420</v>
      </c>
      <c r="AF88" s="5" t="s">
        <v>420</v>
      </c>
      <c r="AG88" s="5" t="s">
        <v>420</v>
      </c>
      <c r="AH88" s="5" t="s">
        <v>420</v>
      </c>
      <c r="AI88" s="5" t="s">
        <v>420</v>
      </c>
      <c r="AJ88" s="5" t="s">
        <v>420</v>
      </c>
      <c r="AK88" s="5" t="s">
        <v>420</v>
      </c>
      <c r="AL88" s="5" t="s">
        <v>420</v>
      </c>
      <c r="AM88" s="5" t="s">
        <v>420</v>
      </c>
      <c r="AN88" s="5" t="s">
        <v>420</v>
      </c>
      <c r="AO88" s="5" t="s">
        <v>420</v>
      </c>
      <c r="AP88" s="5" t="s">
        <v>420</v>
      </c>
      <c r="AQ88" s="5" t="s">
        <v>420</v>
      </c>
      <c r="AR88" s="5" t="s">
        <v>420</v>
      </c>
      <c r="AS88" s="5" t="s">
        <v>420</v>
      </c>
      <c r="AT88" s="5" t="s">
        <v>420</v>
      </c>
      <c r="AU88" s="5" t="s">
        <v>420</v>
      </c>
      <c r="AV88" s="5" t="s">
        <v>420</v>
      </c>
      <c r="AW88" s="5" t="s">
        <v>413</v>
      </c>
      <c r="AX88" s="5" t="s">
        <v>413</v>
      </c>
      <c r="AY88" s="5" t="s">
        <v>413</v>
      </c>
      <c r="AZ88" s="5" t="s">
        <v>413</v>
      </c>
      <c r="BA88" s="5" t="s">
        <v>413</v>
      </c>
      <c r="BB88" s="5" t="s">
        <v>413</v>
      </c>
      <c r="BC88" s="5" t="s">
        <v>420</v>
      </c>
      <c r="BD88" s="5" t="s">
        <v>420</v>
      </c>
      <c r="BE88" s="5" t="s">
        <v>752</v>
      </c>
    </row>
    <row r="89" spans="1:57" s="1" customFormat="1" ht="14.25">
      <c r="A89" s="5">
        <v>86</v>
      </c>
      <c r="B89" s="5" t="s">
        <v>406</v>
      </c>
      <c r="C89" s="5" t="s">
        <v>407</v>
      </c>
      <c r="D89" s="5" t="s">
        <v>290</v>
      </c>
      <c r="E89" s="5" t="s">
        <v>756</v>
      </c>
      <c r="F89" s="5" t="s">
        <v>451</v>
      </c>
      <c r="G89" s="6" t="s">
        <v>451</v>
      </c>
      <c r="H89" s="5" t="s">
        <v>451</v>
      </c>
      <c r="I89" s="5" t="s">
        <v>757</v>
      </c>
      <c r="J89" s="5" t="s">
        <v>482</v>
      </c>
      <c r="K89" s="5" t="s">
        <v>758</v>
      </c>
      <c r="L89" s="5" t="s">
        <v>413</v>
      </c>
      <c r="M89" s="5" t="s">
        <v>413</v>
      </c>
      <c r="N89" s="5" t="s">
        <v>413</v>
      </c>
      <c r="O89" s="5" t="s">
        <v>413</v>
      </c>
      <c r="P89" s="5" t="s">
        <v>413</v>
      </c>
      <c r="Q89" s="5" t="s">
        <v>413</v>
      </c>
      <c r="R89" s="5" t="s">
        <v>413</v>
      </c>
      <c r="S89" s="5" t="s">
        <v>413</v>
      </c>
      <c r="T89" s="5" t="s">
        <v>413</v>
      </c>
      <c r="U89" s="5" t="s">
        <v>429</v>
      </c>
      <c r="V89" s="5" t="s">
        <v>415</v>
      </c>
      <c r="W89" s="5" t="s">
        <v>417</v>
      </c>
      <c r="X89" s="5" t="s">
        <v>420</v>
      </c>
      <c r="Y89" s="5" t="s">
        <v>417</v>
      </c>
      <c r="Z89" s="5" t="s">
        <v>417</v>
      </c>
      <c r="AA89" s="5" t="s">
        <v>759</v>
      </c>
      <c r="AB89" s="5" t="s">
        <v>420</v>
      </c>
      <c r="AC89" s="5" t="s">
        <v>105</v>
      </c>
      <c r="AD89" s="5" t="s">
        <v>420</v>
      </c>
      <c r="AE89" s="5" t="s">
        <v>420</v>
      </c>
      <c r="AF89" s="5" t="s">
        <v>420</v>
      </c>
      <c r="AG89" s="5" t="s">
        <v>420</v>
      </c>
      <c r="AH89" s="5" t="s">
        <v>420</v>
      </c>
      <c r="AI89" s="5" t="s">
        <v>420</v>
      </c>
      <c r="AJ89" s="5" t="s">
        <v>420</v>
      </c>
      <c r="AK89" s="5" t="s">
        <v>420</v>
      </c>
      <c r="AL89" s="5" t="s">
        <v>420</v>
      </c>
      <c r="AM89" s="5" t="s">
        <v>420</v>
      </c>
      <c r="AN89" s="5" t="s">
        <v>420</v>
      </c>
      <c r="AO89" s="5" t="s">
        <v>420</v>
      </c>
      <c r="AP89" s="5" t="s">
        <v>420</v>
      </c>
      <c r="AQ89" s="5" t="s">
        <v>420</v>
      </c>
      <c r="AR89" s="5" t="s">
        <v>420</v>
      </c>
      <c r="AS89" s="5" t="s">
        <v>420</v>
      </c>
      <c r="AT89" s="5" t="s">
        <v>420</v>
      </c>
      <c r="AU89" s="5" t="s">
        <v>420</v>
      </c>
      <c r="AV89" s="5" t="s">
        <v>420</v>
      </c>
      <c r="AW89" s="5" t="s">
        <v>413</v>
      </c>
      <c r="AX89" s="5" t="s">
        <v>413</v>
      </c>
      <c r="AY89" s="5" t="s">
        <v>413</v>
      </c>
      <c r="AZ89" s="5" t="s">
        <v>413</v>
      </c>
      <c r="BA89" s="5" t="s">
        <v>413</v>
      </c>
      <c r="BB89" s="5" t="s">
        <v>413</v>
      </c>
      <c r="BC89" s="5" t="s">
        <v>420</v>
      </c>
      <c r="BD89" s="5" t="s">
        <v>420</v>
      </c>
      <c r="BE89" s="5" t="s">
        <v>756</v>
      </c>
    </row>
    <row r="90" spans="1:57" s="1" customFormat="1" ht="14.25">
      <c r="A90" s="5">
        <v>87</v>
      </c>
      <c r="B90" s="5" t="s">
        <v>406</v>
      </c>
      <c r="C90" s="5" t="s">
        <v>407</v>
      </c>
      <c r="D90" s="5" t="s">
        <v>290</v>
      </c>
      <c r="E90" s="5" t="s">
        <v>760</v>
      </c>
      <c r="F90" s="5" t="s">
        <v>451</v>
      </c>
      <c r="G90" s="6" t="s">
        <v>451</v>
      </c>
      <c r="H90" s="5" t="s">
        <v>451</v>
      </c>
      <c r="I90" s="5" t="s">
        <v>761</v>
      </c>
      <c r="J90" s="5" t="s">
        <v>427</v>
      </c>
      <c r="K90" s="5" t="s">
        <v>762</v>
      </c>
      <c r="L90" s="5" t="s">
        <v>413</v>
      </c>
      <c r="M90" s="5" t="s">
        <v>413</v>
      </c>
      <c r="N90" s="5" t="s">
        <v>413</v>
      </c>
      <c r="O90" s="5" t="s">
        <v>413</v>
      </c>
      <c r="P90" s="5" t="s">
        <v>413</v>
      </c>
      <c r="Q90" s="5" t="s">
        <v>413</v>
      </c>
      <c r="R90" s="5" t="s">
        <v>413</v>
      </c>
      <c r="S90" s="5" t="s">
        <v>413</v>
      </c>
      <c r="T90" s="5" t="s">
        <v>413</v>
      </c>
      <c r="U90" s="5" t="s">
        <v>429</v>
      </c>
      <c r="V90" s="5" t="s">
        <v>415</v>
      </c>
      <c r="W90" s="5" t="s">
        <v>417</v>
      </c>
      <c r="X90" s="5" t="s">
        <v>420</v>
      </c>
      <c r="Y90" s="5" t="s">
        <v>417</v>
      </c>
      <c r="Z90" s="5" t="s">
        <v>417</v>
      </c>
      <c r="AA90" s="5" t="s">
        <v>763</v>
      </c>
      <c r="AB90" s="5" t="s">
        <v>420</v>
      </c>
      <c r="AC90" s="5" t="s">
        <v>38</v>
      </c>
      <c r="AD90" s="5" t="s">
        <v>420</v>
      </c>
      <c r="AE90" s="5" t="s">
        <v>420</v>
      </c>
      <c r="AF90" s="5" t="s">
        <v>420</v>
      </c>
      <c r="AG90" s="5" t="s">
        <v>420</v>
      </c>
      <c r="AH90" s="5" t="s">
        <v>420</v>
      </c>
      <c r="AI90" s="5" t="s">
        <v>420</v>
      </c>
      <c r="AJ90" s="5" t="s">
        <v>420</v>
      </c>
      <c r="AK90" s="5" t="s">
        <v>420</v>
      </c>
      <c r="AL90" s="5" t="s">
        <v>420</v>
      </c>
      <c r="AM90" s="5" t="s">
        <v>420</v>
      </c>
      <c r="AN90" s="5" t="s">
        <v>420</v>
      </c>
      <c r="AO90" s="5" t="s">
        <v>420</v>
      </c>
      <c r="AP90" s="5" t="s">
        <v>420</v>
      </c>
      <c r="AQ90" s="5" t="s">
        <v>420</v>
      </c>
      <c r="AR90" s="5" t="s">
        <v>420</v>
      </c>
      <c r="AS90" s="5" t="s">
        <v>420</v>
      </c>
      <c r="AT90" s="5" t="s">
        <v>420</v>
      </c>
      <c r="AU90" s="5" t="s">
        <v>420</v>
      </c>
      <c r="AV90" s="5" t="s">
        <v>420</v>
      </c>
      <c r="AW90" s="5" t="s">
        <v>413</v>
      </c>
      <c r="AX90" s="5" t="s">
        <v>413</v>
      </c>
      <c r="AY90" s="5" t="s">
        <v>413</v>
      </c>
      <c r="AZ90" s="5" t="s">
        <v>413</v>
      </c>
      <c r="BA90" s="5" t="s">
        <v>413</v>
      </c>
      <c r="BB90" s="5" t="s">
        <v>413</v>
      </c>
      <c r="BC90" s="5" t="s">
        <v>420</v>
      </c>
      <c r="BD90" s="5" t="s">
        <v>420</v>
      </c>
      <c r="BE90" s="5" t="s">
        <v>760</v>
      </c>
    </row>
    <row r="91" spans="1:57" s="1" customFormat="1" ht="14.25">
      <c r="A91" s="5">
        <v>88</v>
      </c>
      <c r="B91" s="5" t="s">
        <v>406</v>
      </c>
      <c r="C91" s="5" t="s">
        <v>407</v>
      </c>
      <c r="D91" s="5" t="s">
        <v>290</v>
      </c>
      <c r="E91" s="5" t="s">
        <v>764</v>
      </c>
      <c r="F91" s="5" t="s">
        <v>451</v>
      </c>
      <c r="G91" s="6" t="s">
        <v>451</v>
      </c>
      <c r="H91" s="5" t="s">
        <v>451</v>
      </c>
      <c r="I91" s="5" t="s">
        <v>765</v>
      </c>
      <c r="J91" s="5" t="s">
        <v>427</v>
      </c>
      <c r="K91" s="5" t="s">
        <v>766</v>
      </c>
      <c r="L91" s="5" t="s">
        <v>413</v>
      </c>
      <c r="M91" s="5" t="s">
        <v>413</v>
      </c>
      <c r="N91" s="5" t="s">
        <v>413</v>
      </c>
      <c r="O91" s="5" t="s">
        <v>413</v>
      </c>
      <c r="P91" s="5" t="s">
        <v>413</v>
      </c>
      <c r="Q91" s="5" t="s">
        <v>413</v>
      </c>
      <c r="R91" s="5" t="s">
        <v>413</v>
      </c>
      <c r="S91" s="5" t="s">
        <v>413</v>
      </c>
      <c r="T91" s="5" t="s">
        <v>413</v>
      </c>
      <c r="U91" s="5" t="s">
        <v>429</v>
      </c>
      <c r="V91" s="5" t="s">
        <v>415</v>
      </c>
      <c r="W91" s="5" t="s">
        <v>417</v>
      </c>
      <c r="X91" s="5" t="s">
        <v>420</v>
      </c>
      <c r="Y91" s="5" t="s">
        <v>417</v>
      </c>
      <c r="Z91" s="5" t="s">
        <v>417</v>
      </c>
      <c r="AA91" s="5" t="s">
        <v>767</v>
      </c>
      <c r="AB91" s="5" t="s">
        <v>420</v>
      </c>
      <c r="AC91" s="5" t="s">
        <v>38</v>
      </c>
      <c r="AD91" s="5" t="s">
        <v>420</v>
      </c>
      <c r="AE91" s="5" t="s">
        <v>420</v>
      </c>
      <c r="AF91" s="5" t="s">
        <v>420</v>
      </c>
      <c r="AG91" s="5" t="s">
        <v>420</v>
      </c>
      <c r="AH91" s="5" t="s">
        <v>420</v>
      </c>
      <c r="AI91" s="5" t="s">
        <v>420</v>
      </c>
      <c r="AJ91" s="5" t="s">
        <v>420</v>
      </c>
      <c r="AK91" s="5" t="s">
        <v>420</v>
      </c>
      <c r="AL91" s="5" t="s">
        <v>420</v>
      </c>
      <c r="AM91" s="5" t="s">
        <v>420</v>
      </c>
      <c r="AN91" s="5" t="s">
        <v>420</v>
      </c>
      <c r="AO91" s="5" t="s">
        <v>420</v>
      </c>
      <c r="AP91" s="5" t="s">
        <v>420</v>
      </c>
      <c r="AQ91" s="5" t="s">
        <v>420</v>
      </c>
      <c r="AR91" s="5" t="s">
        <v>420</v>
      </c>
      <c r="AS91" s="5" t="s">
        <v>420</v>
      </c>
      <c r="AT91" s="5" t="s">
        <v>420</v>
      </c>
      <c r="AU91" s="5" t="s">
        <v>420</v>
      </c>
      <c r="AV91" s="5" t="s">
        <v>420</v>
      </c>
      <c r="AW91" s="5" t="s">
        <v>413</v>
      </c>
      <c r="AX91" s="5" t="s">
        <v>413</v>
      </c>
      <c r="AY91" s="5" t="s">
        <v>413</v>
      </c>
      <c r="AZ91" s="5" t="s">
        <v>413</v>
      </c>
      <c r="BA91" s="5" t="s">
        <v>413</v>
      </c>
      <c r="BB91" s="5" t="s">
        <v>413</v>
      </c>
      <c r="BC91" s="5" t="s">
        <v>420</v>
      </c>
      <c r="BD91" s="5" t="s">
        <v>420</v>
      </c>
      <c r="BE91" s="5" t="s">
        <v>764</v>
      </c>
    </row>
    <row r="92" spans="1:57" s="1" customFormat="1" ht="14.25">
      <c r="A92" s="5">
        <v>89</v>
      </c>
      <c r="B92" s="5" t="s">
        <v>406</v>
      </c>
      <c r="C92" s="5" t="s">
        <v>407</v>
      </c>
      <c r="D92" s="5" t="s">
        <v>290</v>
      </c>
      <c r="E92" s="5" t="s">
        <v>768</v>
      </c>
      <c r="F92" s="5" t="s">
        <v>451</v>
      </c>
      <c r="G92" s="6" t="s">
        <v>451</v>
      </c>
      <c r="H92" s="5" t="s">
        <v>451</v>
      </c>
      <c r="I92" s="5" t="s">
        <v>769</v>
      </c>
      <c r="J92" s="5" t="s">
        <v>427</v>
      </c>
      <c r="K92" s="5" t="s">
        <v>770</v>
      </c>
      <c r="L92" s="5" t="s">
        <v>413</v>
      </c>
      <c r="M92" s="5" t="s">
        <v>413</v>
      </c>
      <c r="N92" s="5" t="s">
        <v>413</v>
      </c>
      <c r="O92" s="5" t="s">
        <v>413</v>
      </c>
      <c r="P92" s="5" t="s">
        <v>413</v>
      </c>
      <c r="Q92" s="5" t="s">
        <v>413</v>
      </c>
      <c r="R92" s="5" t="s">
        <v>413</v>
      </c>
      <c r="S92" s="5" t="s">
        <v>413</v>
      </c>
      <c r="T92" s="5" t="s">
        <v>413</v>
      </c>
      <c r="U92" s="5" t="s">
        <v>429</v>
      </c>
      <c r="V92" s="5" t="s">
        <v>415</v>
      </c>
      <c r="W92" s="5" t="s">
        <v>417</v>
      </c>
      <c r="X92" s="5" t="s">
        <v>420</v>
      </c>
      <c r="Y92" s="5" t="s">
        <v>417</v>
      </c>
      <c r="Z92" s="5" t="s">
        <v>417</v>
      </c>
      <c r="AA92" s="5" t="s">
        <v>771</v>
      </c>
      <c r="AB92" s="5" t="s">
        <v>420</v>
      </c>
      <c r="AC92" s="5" t="s">
        <v>562</v>
      </c>
      <c r="AD92" s="5" t="s">
        <v>420</v>
      </c>
      <c r="AE92" s="5" t="s">
        <v>420</v>
      </c>
      <c r="AF92" s="5" t="s">
        <v>420</v>
      </c>
      <c r="AG92" s="5" t="s">
        <v>420</v>
      </c>
      <c r="AH92" s="5" t="s">
        <v>420</v>
      </c>
      <c r="AI92" s="5" t="s">
        <v>420</v>
      </c>
      <c r="AJ92" s="5" t="s">
        <v>420</v>
      </c>
      <c r="AK92" s="5" t="s">
        <v>420</v>
      </c>
      <c r="AL92" s="5" t="s">
        <v>420</v>
      </c>
      <c r="AM92" s="5" t="s">
        <v>420</v>
      </c>
      <c r="AN92" s="5" t="s">
        <v>420</v>
      </c>
      <c r="AO92" s="5" t="s">
        <v>420</v>
      </c>
      <c r="AP92" s="5" t="s">
        <v>420</v>
      </c>
      <c r="AQ92" s="5" t="s">
        <v>420</v>
      </c>
      <c r="AR92" s="5" t="s">
        <v>420</v>
      </c>
      <c r="AS92" s="5" t="s">
        <v>420</v>
      </c>
      <c r="AT92" s="5" t="s">
        <v>420</v>
      </c>
      <c r="AU92" s="5" t="s">
        <v>420</v>
      </c>
      <c r="AV92" s="5" t="s">
        <v>420</v>
      </c>
      <c r="AW92" s="5" t="s">
        <v>413</v>
      </c>
      <c r="AX92" s="5" t="s">
        <v>413</v>
      </c>
      <c r="AY92" s="5" t="s">
        <v>413</v>
      </c>
      <c r="AZ92" s="5" t="s">
        <v>413</v>
      </c>
      <c r="BA92" s="5" t="s">
        <v>413</v>
      </c>
      <c r="BB92" s="5" t="s">
        <v>413</v>
      </c>
      <c r="BC92" s="5" t="s">
        <v>420</v>
      </c>
      <c r="BD92" s="5" t="s">
        <v>420</v>
      </c>
      <c r="BE92" s="5" t="s">
        <v>768</v>
      </c>
    </row>
    <row r="93" spans="1:57" s="1" customFormat="1" ht="14.25">
      <c r="A93" s="5">
        <v>90</v>
      </c>
      <c r="B93" s="5" t="s">
        <v>406</v>
      </c>
      <c r="C93" s="5" t="s">
        <v>407</v>
      </c>
      <c r="D93" s="5" t="s">
        <v>290</v>
      </c>
      <c r="E93" s="5" t="s">
        <v>772</v>
      </c>
      <c r="F93" s="5" t="s">
        <v>451</v>
      </c>
      <c r="G93" s="6" t="s">
        <v>451</v>
      </c>
      <c r="H93" s="5" t="s">
        <v>451</v>
      </c>
      <c r="I93" s="5" t="s">
        <v>773</v>
      </c>
      <c r="J93" s="5" t="s">
        <v>290</v>
      </c>
      <c r="K93" s="5" t="s">
        <v>693</v>
      </c>
      <c r="L93" s="5" t="s">
        <v>413</v>
      </c>
      <c r="M93" s="5" t="s">
        <v>413</v>
      </c>
      <c r="N93" s="5" t="s">
        <v>413</v>
      </c>
      <c r="O93" s="5" t="s">
        <v>413</v>
      </c>
      <c r="P93" s="5" t="s">
        <v>413</v>
      </c>
      <c r="Q93" s="5" t="s">
        <v>413</v>
      </c>
      <c r="R93" s="5" t="s">
        <v>413</v>
      </c>
      <c r="S93" s="5" t="s">
        <v>413</v>
      </c>
      <c r="T93" s="5" t="s">
        <v>413</v>
      </c>
      <c r="U93" s="5" t="s">
        <v>429</v>
      </c>
      <c r="V93" s="5" t="s">
        <v>415</v>
      </c>
      <c r="W93" s="5" t="s">
        <v>417</v>
      </c>
      <c r="X93" s="5" t="s">
        <v>420</v>
      </c>
      <c r="Y93" s="5" t="s">
        <v>417</v>
      </c>
      <c r="Z93" s="5" t="s">
        <v>417</v>
      </c>
      <c r="AA93" s="5" t="s">
        <v>774</v>
      </c>
      <c r="AB93" s="5" t="s">
        <v>420</v>
      </c>
      <c r="AC93" s="5" t="s">
        <v>562</v>
      </c>
      <c r="AD93" s="5" t="s">
        <v>420</v>
      </c>
      <c r="AE93" s="5" t="s">
        <v>420</v>
      </c>
      <c r="AF93" s="5" t="s">
        <v>420</v>
      </c>
      <c r="AG93" s="5" t="s">
        <v>420</v>
      </c>
      <c r="AH93" s="5" t="s">
        <v>420</v>
      </c>
      <c r="AI93" s="5" t="s">
        <v>420</v>
      </c>
      <c r="AJ93" s="5" t="s">
        <v>420</v>
      </c>
      <c r="AK93" s="5" t="s">
        <v>420</v>
      </c>
      <c r="AL93" s="5" t="s">
        <v>420</v>
      </c>
      <c r="AM93" s="5" t="s">
        <v>420</v>
      </c>
      <c r="AN93" s="5" t="s">
        <v>420</v>
      </c>
      <c r="AO93" s="5" t="s">
        <v>420</v>
      </c>
      <c r="AP93" s="5" t="s">
        <v>420</v>
      </c>
      <c r="AQ93" s="5" t="s">
        <v>420</v>
      </c>
      <c r="AR93" s="5" t="s">
        <v>420</v>
      </c>
      <c r="AS93" s="5" t="s">
        <v>420</v>
      </c>
      <c r="AT93" s="5" t="s">
        <v>420</v>
      </c>
      <c r="AU93" s="5" t="s">
        <v>420</v>
      </c>
      <c r="AV93" s="5" t="s">
        <v>420</v>
      </c>
      <c r="AW93" s="5" t="s">
        <v>413</v>
      </c>
      <c r="AX93" s="5" t="s">
        <v>413</v>
      </c>
      <c r="AY93" s="5" t="s">
        <v>413</v>
      </c>
      <c r="AZ93" s="5" t="s">
        <v>413</v>
      </c>
      <c r="BA93" s="5" t="s">
        <v>413</v>
      </c>
      <c r="BB93" s="5" t="s">
        <v>413</v>
      </c>
      <c r="BC93" s="5" t="s">
        <v>420</v>
      </c>
      <c r="BD93" s="5" t="s">
        <v>420</v>
      </c>
      <c r="BE93" s="5" t="s">
        <v>772</v>
      </c>
    </row>
    <row r="94" spans="1:57" s="1" customFormat="1" ht="14.25">
      <c r="A94" s="5">
        <v>91</v>
      </c>
      <c r="B94" s="5" t="s">
        <v>406</v>
      </c>
      <c r="C94" s="5" t="s">
        <v>407</v>
      </c>
      <c r="D94" s="5" t="s">
        <v>290</v>
      </c>
      <c r="E94" s="5" t="s">
        <v>775</v>
      </c>
      <c r="F94" s="5" t="s">
        <v>451</v>
      </c>
      <c r="G94" s="6" t="s">
        <v>451</v>
      </c>
      <c r="H94" s="5" t="s">
        <v>451</v>
      </c>
      <c r="I94" s="5" t="s">
        <v>776</v>
      </c>
      <c r="J94" s="5" t="s">
        <v>168</v>
      </c>
      <c r="K94" s="5" t="s">
        <v>450</v>
      </c>
      <c r="L94" s="5" t="s">
        <v>413</v>
      </c>
      <c r="M94" s="5" t="s">
        <v>413</v>
      </c>
      <c r="N94" s="5" t="s">
        <v>413</v>
      </c>
      <c r="O94" s="5" t="s">
        <v>413</v>
      </c>
      <c r="P94" s="5" t="s">
        <v>413</v>
      </c>
      <c r="Q94" s="5" t="s">
        <v>413</v>
      </c>
      <c r="R94" s="5" t="s">
        <v>413</v>
      </c>
      <c r="S94" s="5" t="s">
        <v>413</v>
      </c>
      <c r="T94" s="5" t="s">
        <v>413</v>
      </c>
      <c r="U94" s="5" t="s">
        <v>429</v>
      </c>
      <c r="V94" s="5" t="s">
        <v>415</v>
      </c>
      <c r="W94" s="5" t="s">
        <v>417</v>
      </c>
      <c r="X94" s="5" t="s">
        <v>417</v>
      </c>
      <c r="Y94" s="5" t="s">
        <v>417</v>
      </c>
      <c r="Z94" s="5" t="s">
        <v>417</v>
      </c>
      <c r="AA94" s="5" t="s">
        <v>434</v>
      </c>
      <c r="AB94" s="5" t="s">
        <v>420</v>
      </c>
      <c r="AC94" s="5" t="s">
        <v>38</v>
      </c>
      <c r="AD94" s="5" t="s">
        <v>420</v>
      </c>
      <c r="AE94" s="5" t="s">
        <v>420</v>
      </c>
      <c r="AF94" s="5" t="s">
        <v>420</v>
      </c>
      <c r="AG94" s="5" t="s">
        <v>420</v>
      </c>
      <c r="AH94" s="5" t="s">
        <v>420</v>
      </c>
      <c r="AI94" s="5" t="s">
        <v>420</v>
      </c>
      <c r="AJ94" s="5" t="s">
        <v>420</v>
      </c>
      <c r="AK94" s="5" t="s">
        <v>420</v>
      </c>
      <c r="AL94" s="5" t="s">
        <v>420</v>
      </c>
      <c r="AM94" s="5" t="s">
        <v>420</v>
      </c>
      <c r="AN94" s="5" t="s">
        <v>420</v>
      </c>
      <c r="AO94" s="5" t="s">
        <v>420</v>
      </c>
      <c r="AP94" s="5" t="s">
        <v>420</v>
      </c>
      <c r="AQ94" s="5" t="s">
        <v>420</v>
      </c>
      <c r="AR94" s="5" t="s">
        <v>420</v>
      </c>
      <c r="AS94" s="5" t="s">
        <v>420</v>
      </c>
      <c r="AT94" s="5" t="s">
        <v>420</v>
      </c>
      <c r="AU94" s="5" t="s">
        <v>420</v>
      </c>
      <c r="AV94" s="5" t="s">
        <v>420</v>
      </c>
      <c r="AW94" s="5" t="s">
        <v>413</v>
      </c>
      <c r="AX94" s="5" t="s">
        <v>413</v>
      </c>
      <c r="AY94" s="5" t="s">
        <v>413</v>
      </c>
      <c r="AZ94" s="5" t="s">
        <v>413</v>
      </c>
      <c r="BA94" s="5" t="s">
        <v>413</v>
      </c>
      <c r="BB94" s="5" t="s">
        <v>413</v>
      </c>
      <c r="BC94" s="5" t="s">
        <v>420</v>
      </c>
      <c r="BD94" s="5" t="s">
        <v>420</v>
      </c>
      <c r="BE94" s="5" t="s">
        <v>775</v>
      </c>
    </row>
    <row r="95" spans="1:57" s="1" customFormat="1" ht="14.25">
      <c r="A95" s="5">
        <v>92</v>
      </c>
      <c r="B95" s="5" t="s">
        <v>406</v>
      </c>
      <c r="C95" s="5" t="s">
        <v>407</v>
      </c>
      <c r="D95" s="5" t="s">
        <v>290</v>
      </c>
      <c r="E95" s="5" t="s">
        <v>777</v>
      </c>
      <c r="F95" s="5" t="s">
        <v>451</v>
      </c>
      <c r="G95" s="6" t="s">
        <v>451</v>
      </c>
      <c r="H95" s="5" t="s">
        <v>451</v>
      </c>
      <c r="I95" s="5" t="s">
        <v>778</v>
      </c>
      <c r="J95" s="5" t="s">
        <v>290</v>
      </c>
      <c r="K95" s="5" t="s">
        <v>779</v>
      </c>
      <c r="L95" s="5" t="s">
        <v>413</v>
      </c>
      <c r="M95" s="5" t="s">
        <v>413</v>
      </c>
      <c r="N95" s="5" t="s">
        <v>413</v>
      </c>
      <c r="O95" s="5" t="s">
        <v>413</v>
      </c>
      <c r="P95" s="5" t="s">
        <v>413</v>
      </c>
      <c r="Q95" s="5" t="s">
        <v>413</v>
      </c>
      <c r="R95" s="5" t="s">
        <v>413</v>
      </c>
      <c r="S95" s="5" t="s">
        <v>413</v>
      </c>
      <c r="T95" s="5" t="s">
        <v>413</v>
      </c>
      <c r="U95" s="5" t="s">
        <v>429</v>
      </c>
      <c r="V95" s="5" t="s">
        <v>415</v>
      </c>
      <c r="W95" s="5" t="s">
        <v>417</v>
      </c>
      <c r="X95" s="5" t="s">
        <v>420</v>
      </c>
      <c r="Y95" s="5" t="s">
        <v>417</v>
      </c>
      <c r="Z95" s="5" t="s">
        <v>417</v>
      </c>
      <c r="AA95" s="5" t="s">
        <v>780</v>
      </c>
      <c r="AB95" s="5" t="s">
        <v>420</v>
      </c>
      <c r="AC95" s="5" t="s">
        <v>514</v>
      </c>
      <c r="AD95" s="5" t="s">
        <v>420</v>
      </c>
      <c r="AE95" s="5" t="s">
        <v>420</v>
      </c>
      <c r="AF95" s="5" t="s">
        <v>420</v>
      </c>
      <c r="AG95" s="5" t="s">
        <v>420</v>
      </c>
      <c r="AH95" s="5" t="s">
        <v>420</v>
      </c>
      <c r="AI95" s="5" t="s">
        <v>420</v>
      </c>
      <c r="AJ95" s="5" t="s">
        <v>420</v>
      </c>
      <c r="AK95" s="5" t="s">
        <v>420</v>
      </c>
      <c r="AL95" s="5" t="s">
        <v>420</v>
      </c>
      <c r="AM95" s="5" t="s">
        <v>420</v>
      </c>
      <c r="AN95" s="5" t="s">
        <v>420</v>
      </c>
      <c r="AO95" s="5" t="s">
        <v>420</v>
      </c>
      <c r="AP95" s="5" t="s">
        <v>420</v>
      </c>
      <c r="AQ95" s="5" t="s">
        <v>420</v>
      </c>
      <c r="AR95" s="5" t="s">
        <v>420</v>
      </c>
      <c r="AS95" s="5" t="s">
        <v>420</v>
      </c>
      <c r="AT95" s="5" t="s">
        <v>420</v>
      </c>
      <c r="AU95" s="5" t="s">
        <v>420</v>
      </c>
      <c r="AV95" s="5" t="s">
        <v>420</v>
      </c>
      <c r="AW95" s="5" t="s">
        <v>413</v>
      </c>
      <c r="AX95" s="5" t="s">
        <v>413</v>
      </c>
      <c r="AY95" s="5" t="s">
        <v>413</v>
      </c>
      <c r="AZ95" s="5" t="s">
        <v>413</v>
      </c>
      <c r="BA95" s="5" t="s">
        <v>413</v>
      </c>
      <c r="BB95" s="5" t="s">
        <v>413</v>
      </c>
      <c r="BC95" s="5" t="s">
        <v>420</v>
      </c>
      <c r="BD95" s="5" t="s">
        <v>420</v>
      </c>
      <c r="BE95" s="5" t="s">
        <v>777</v>
      </c>
    </row>
  </sheetData>
  <sheetProtection/>
  <autoFilter ref="A3:BE95"/>
  <mergeCells count="1">
    <mergeCell ref="A1:BE2"/>
  </mergeCells>
  <printOptions/>
  <pageMargins left="0.75" right="0.75" top="1" bottom="1" header="0.51" footer="0.51"/>
  <pageSetup orientation="portrait" paperSize="9"/>
  <ignoredErrors>
    <ignoredError sqref="E4:E95" numberStoredAsText="1"/>
  </ignoredErrors>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陆立罡</cp:lastModifiedBy>
  <cp:lastPrinted>2018-01-08T06:25:09Z</cp:lastPrinted>
  <dcterms:created xsi:type="dcterms:W3CDTF">2017-12-09T14:54:56Z</dcterms:created>
  <dcterms:modified xsi:type="dcterms:W3CDTF">2023-09-04T06:34:16Z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14</vt:lpwstr>
  </property>
  <property fmtid="{D5CDD505-2E9C-101B-9397-08002B2CF9AE}" pid="5" name="I">
    <vt:lpwstr>BC99019B83E24354BEEB463E8F145EC5_13</vt:lpwstr>
  </property>
</Properties>
</file>